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0305" tabRatio="566"/>
  </bookViews>
  <sheets>
    <sheet name="Штатная расстановка" sheetId="1" r:id="rId1"/>
  </sheets>
  <definedNames>
    <definedName name="_xlnm._FilterDatabase" localSheetId="0" hidden="1">'Штатная расстановка'!$A$6:$AK$24</definedName>
    <definedName name="_xlnm.Print_Titles" localSheetId="0">'Штатная расстановка'!$7:$7</definedName>
  </definedNames>
  <calcPr calcId="152511"/>
</workbook>
</file>

<file path=xl/calcChain.xml><?xml version="1.0" encoding="utf-8"?>
<calcChain xmlns="http://schemas.openxmlformats.org/spreadsheetml/2006/main">
  <c r="AA28" i="1" l="1"/>
  <c r="Z28" i="1"/>
  <c r="AB28" i="1"/>
  <c r="Y28" i="1"/>
  <c r="Z38" i="1"/>
  <c r="AB38" i="1"/>
  <c r="Y38" i="1"/>
  <c r="AA36" i="1" l="1"/>
  <c r="Z36" i="1"/>
  <c r="AA35" i="1"/>
  <c r="Z35" i="1"/>
  <c r="AA34" i="1"/>
  <c r="Z34" i="1"/>
  <c r="AA33" i="1"/>
  <c r="Z33" i="1"/>
  <c r="AA32" i="1"/>
  <c r="Z32" i="1"/>
  <c r="AA31" i="1"/>
  <c r="Z31" i="1"/>
  <c r="AB36" i="1"/>
  <c r="AB35" i="1"/>
  <c r="AB34" i="1"/>
  <c r="AB33" i="1"/>
  <c r="AB32" i="1"/>
  <c r="AB31" i="1"/>
  <c r="Y32" i="1"/>
  <c r="Y33" i="1"/>
  <c r="Y34" i="1"/>
  <c r="Y35" i="1"/>
  <c r="Y36" i="1"/>
  <c r="Y31" i="1"/>
  <c r="T31" i="1"/>
  <c r="U38" i="1"/>
  <c r="T38" i="1" l="1"/>
  <c r="T32" i="1"/>
  <c r="U32" i="1"/>
  <c r="T33" i="1"/>
  <c r="U33" i="1"/>
  <c r="T34" i="1"/>
  <c r="U34" i="1"/>
  <c r="T35" i="1"/>
  <c r="U35" i="1"/>
  <c r="T36" i="1"/>
  <c r="U36" i="1"/>
  <c r="U31" i="1"/>
  <c r="U28" i="1" s="1"/>
  <c r="B24" i="1"/>
  <c r="D24" i="1"/>
  <c r="E24" i="1"/>
  <c r="F24" i="1"/>
  <c r="G24" i="1"/>
  <c r="H24" i="1"/>
  <c r="I24" i="1"/>
  <c r="J24" i="1"/>
  <c r="Q31" i="1"/>
  <c r="Q32" i="1"/>
  <c r="Q33" i="1"/>
  <c r="Q34" i="1"/>
  <c r="Q35" i="1"/>
  <c r="Q36" i="1"/>
  <c r="T40" i="1" l="1"/>
  <c r="T28" i="1"/>
  <c r="U40" i="1"/>
  <c r="P30" i="1"/>
  <c r="P28" i="1" s="1"/>
  <c r="P38" i="1"/>
</calcChain>
</file>

<file path=xl/comments1.xml><?xml version="1.0" encoding="utf-8"?>
<comments xmlns="http://schemas.openxmlformats.org/spreadsheetml/2006/main">
  <authors>
    <author>GAV</author>
  </authors>
  <commentList>
    <comment ref="M25" authorId="0" shapeId="0">
      <text>
        <r>
          <rPr>
            <b/>
            <sz val="9"/>
            <color indexed="81"/>
            <rFont val="Tahoma"/>
            <family val="2"/>
            <charset val="204"/>
          </rPr>
          <t>В зеленые столбцы добавил выпадающие списки</t>
        </r>
      </text>
    </comment>
  </commentList>
</comments>
</file>

<file path=xl/sharedStrings.xml><?xml version="1.0" encoding="utf-8"?>
<sst xmlns="http://schemas.openxmlformats.org/spreadsheetml/2006/main" count="85" uniqueCount="66">
  <si>
    <t>Должность (специальность, профессия), разряд, класс, (категория) квалификация</t>
  </si>
  <si>
    <t>штатные единицы</t>
  </si>
  <si>
    <t>ФИО</t>
  </si>
  <si>
    <t>Занято</t>
  </si>
  <si>
    <t xml:space="preserve">Вакансия </t>
  </si>
  <si>
    <t>Вид работ</t>
  </si>
  <si>
    <t xml:space="preserve">Примечание </t>
  </si>
  <si>
    <t>Медицина, немедицина</t>
  </si>
  <si>
    <t>МОЛ (материальщики)</t>
  </si>
  <si>
    <t xml:space="preserve">должность   </t>
  </si>
  <si>
    <t>ставка</t>
  </si>
  <si>
    <t>зан</t>
  </si>
  <si>
    <t>вак</t>
  </si>
  <si>
    <t xml:space="preserve">Оклад </t>
  </si>
  <si>
    <t>Административно-управленческий персонал</t>
  </si>
  <si>
    <t>Директор</t>
  </si>
  <si>
    <t xml:space="preserve">                          </t>
  </si>
  <si>
    <t>Заместитель директора по медицинской части</t>
  </si>
  <si>
    <t>Главный бухгалтер</t>
  </si>
  <si>
    <t>Главный специалист по закупкам и маркетингу</t>
  </si>
  <si>
    <t>Юрист</t>
  </si>
  <si>
    <t>Главная медицинская сестра</t>
  </si>
  <si>
    <t>Р</t>
  </si>
  <si>
    <t>МОЛ</t>
  </si>
  <si>
    <t>х</t>
  </si>
  <si>
    <t>В</t>
  </si>
  <si>
    <t>СМ</t>
  </si>
  <si>
    <t>ММ</t>
  </si>
  <si>
    <t>СФ</t>
  </si>
  <si>
    <t>Немедицинский персонал             всего</t>
  </si>
  <si>
    <t>Медицинский персонал,               всего</t>
  </si>
  <si>
    <t>врачи</t>
  </si>
  <si>
    <t>средний медицинский персонал</t>
  </si>
  <si>
    <t>младший медицинский персонал</t>
  </si>
  <si>
    <t>средний фармацевтический персонал</t>
  </si>
  <si>
    <t>младший фармацевтический персонал</t>
  </si>
  <si>
    <t>МФ</t>
  </si>
  <si>
    <t>Медицина + немедицина</t>
  </si>
  <si>
    <t>Вакансии</t>
  </si>
  <si>
    <t>Совмещения</t>
  </si>
  <si>
    <t>Из них</t>
  </si>
  <si>
    <t>Зан</t>
  </si>
  <si>
    <t>Вак</t>
  </si>
  <si>
    <t>С.ВН.</t>
  </si>
  <si>
    <t>С.В.</t>
  </si>
  <si>
    <t>Совм.</t>
  </si>
  <si>
    <t>совместители внутренние</t>
  </si>
  <si>
    <t>совметители внешние</t>
  </si>
  <si>
    <t>Главный врач</t>
  </si>
  <si>
    <t>санитарка</t>
  </si>
  <si>
    <t>медицинская сестра</t>
  </si>
  <si>
    <t>кастелянша</t>
  </si>
  <si>
    <t>Помогите, пожалуйста, "выдумать" формулу, чтобы заполнились желтенькие ячейки!!!</t>
  </si>
  <si>
    <t>Возможно это или нет?</t>
  </si>
  <si>
    <t>зам</t>
  </si>
  <si>
    <t>главный специалист</t>
  </si>
  <si>
    <t>К примеру, внешний совместитель юрист (немедицинский персонал) должен попасть в ячейку Х28</t>
  </si>
  <si>
    <t>Или кастелянша (младший медперсонал) совмещение должна попасть в ячейку Y36</t>
  </si>
  <si>
    <t>Конкретно нужно распределить ставки по группам - занято, вакансии, совместители, руководители и т.п.</t>
  </si>
  <si>
    <t>Заместитель директора по административным вопросам</t>
  </si>
  <si>
    <t>Специалист по маркетингу</t>
  </si>
  <si>
    <t>секретарь</t>
  </si>
  <si>
    <t>это обозначен руководитель медперсонал</t>
  </si>
  <si>
    <t>Это обозначен младший медперсонал - ВАКАНСИЯ</t>
  </si>
  <si>
    <t>Это обозначен младший медперсонал - СОВМЕЩЕНИЕ</t>
  </si>
  <si>
    <t>из них:     руководители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</si>
</sst>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General;;;@"/>
  </numFmts>
  <fonts count="3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angal"/>
      <family val="2"/>
      <charset val="204"/>
    </font>
    <font>
      <sz val="11"/>
      <name val="Verdana"/>
      <family val="2"/>
      <charset val="204"/>
    </font>
    <font>
      <sz val="12"/>
      <name val="Verdana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Verdana"/>
      <family val="2"/>
      <charset val="204"/>
    </font>
    <font>
      <b/>
      <sz val="10"/>
      <name val="Times New Roman"/>
      <family val="1"/>
      <charset val="204"/>
    </font>
    <font>
      <b/>
      <sz val="12"/>
      <name val="Verdana"/>
      <family val="2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Verdana"/>
      <family val="2"/>
      <charset val="204"/>
    </font>
    <font>
      <sz val="9"/>
      <color indexed="10"/>
      <name val="Times New Roman"/>
      <family val="1"/>
      <charset val="204"/>
    </font>
    <font>
      <b/>
      <sz val="9"/>
      <name val="Arial"/>
      <family val="2"/>
      <charset val="204"/>
    </font>
    <font>
      <b/>
      <sz val="13"/>
      <name val="Verdana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6" tint="-0.249977111117893"/>
        <bgColor indexed="64"/>
      </patternFill>
    </fill>
  </fills>
  <borders count="55">
    <border>
      <left/>
      <right/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28" fillId="0" borderId="0"/>
    <xf numFmtId="0" fontId="1" fillId="0" borderId="0"/>
    <xf numFmtId="9" fontId="2" fillId="0" borderId="0" applyFill="0" applyBorder="0" applyAlignment="0" applyProtection="0"/>
  </cellStyleXfs>
  <cellXfs count="251">
    <xf numFmtId="0" fontId="0" fillId="0" borderId="0" xfId="0"/>
    <xf numFmtId="0" fontId="3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textRotation="90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textRotation="90"/>
    </xf>
    <xf numFmtId="0" fontId="6" fillId="0" borderId="0" xfId="0" applyNumberFormat="1" applyFont="1"/>
    <xf numFmtId="0" fontId="0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164" fontId="8" fillId="0" borderId="0" xfId="0" applyNumberFormat="1" applyFont="1"/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11" fillId="0" borderId="0" xfId="0" applyNumberFormat="1" applyFont="1" applyFill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textRotation="90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textRotation="90" wrapText="1"/>
    </xf>
    <xf numFmtId="0" fontId="14" fillId="0" borderId="3" xfId="0" applyNumberFormat="1" applyFont="1" applyFill="1" applyBorder="1" applyAlignment="1">
      <alignment horizontal="center" vertical="center" textRotation="90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textRotation="90" wrapText="1"/>
    </xf>
    <xf numFmtId="0" fontId="13" fillId="0" borderId="7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textRotation="90" wrapText="1"/>
    </xf>
    <xf numFmtId="0" fontId="12" fillId="0" borderId="7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textRotation="90" wrapText="1"/>
    </xf>
    <xf numFmtId="0" fontId="19" fillId="0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vertical="center" wrapText="1"/>
    </xf>
    <xf numFmtId="164" fontId="12" fillId="0" borderId="4" xfId="0" applyNumberFormat="1" applyFont="1" applyFill="1" applyBorder="1" applyAlignment="1">
      <alignment vertical="center" wrapText="1"/>
    </xf>
    <xf numFmtId="164" fontId="13" fillId="2" borderId="3" xfId="0" applyNumberFormat="1" applyFont="1" applyFill="1" applyBorder="1" applyAlignment="1">
      <alignment horizontal="center" vertical="center" textRotation="90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13" fillId="3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vertical="center" wrapText="1"/>
    </xf>
    <xf numFmtId="164" fontId="12" fillId="2" borderId="4" xfId="0" applyNumberFormat="1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horizontal="center" vertical="center" textRotation="90" wrapText="1"/>
    </xf>
    <xf numFmtId="4" fontId="24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12" fillId="2" borderId="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left" vertical="center" wrapText="1"/>
    </xf>
    <xf numFmtId="0" fontId="18" fillId="0" borderId="10" xfId="0" applyNumberFormat="1" applyFont="1" applyFill="1" applyBorder="1" applyAlignment="1">
      <alignment horizontal="left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 wrapText="1"/>
    </xf>
    <xf numFmtId="0" fontId="14" fillId="0" borderId="13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2" fontId="13" fillId="0" borderId="15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/>
    </xf>
    <xf numFmtId="2" fontId="19" fillId="0" borderId="17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left" vertical="center" wrapText="1"/>
    </xf>
    <xf numFmtId="164" fontId="12" fillId="0" borderId="12" xfId="0" applyNumberFormat="1" applyFont="1" applyFill="1" applyBorder="1" applyAlignment="1">
      <alignment vertical="center" wrapText="1"/>
    </xf>
    <xf numFmtId="164" fontId="12" fillId="2" borderId="12" xfId="0" applyNumberFormat="1" applyFont="1" applyFill="1" applyBorder="1" applyAlignment="1">
      <alignment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2" fontId="13" fillId="0" borderId="19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center" vertical="center" wrapText="1"/>
    </xf>
    <xf numFmtId="164" fontId="11" fillId="2" borderId="20" xfId="0" applyNumberFormat="1" applyFont="1" applyFill="1" applyBorder="1" applyAlignment="1">
      <alignment horizontal="center" vertical="center" wrapText="1"/>
    </xf>
    <xf numFmtId="2" fontId="13" fillId="4" borderId="21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/>
    </xf>
    <xf numFmtId="164" fontId="11" fillId="0" borderId="25" xfId="0" applyNumberFormat="1" applyFont="1" applyFill="1" applyBorder="1" applyAlignment="1">
      <alignment horizontal="center" vertical="center" wrapText="1"/>
    </xf>
    <xf numFmtId="2" fontId="13" fillId="0" borderId="26" xfId="0" applyNumberFormat="1" applyFont="1" applyFill="1" applyBorder="1" applyAlignment="1">
      <alignment horizontal="center" vertical="center" wrapText="1"/>
    </xf>
    <xf numFmtId="164" fontId="12" fillId="0" borderId="27" xfId="0" applyNumberFormat="1" applyFont="1" applyFill="1" applyBorder="1" applyAlignment="1">
      <alignment vertical="center" wrapText="1"/>
    </xf>
    <xf numFmtId="164" fontId="12" fillId="0" borderId="23" xfId="0" applyNumberFormat="1" applyFont="1" applyFill="1" applyBorder="1" applyAlignment="1">
      <alignment vertical="center" wrapText="1"/>
    </xf>
    <xf numFmtId="164" fontId="12" fillId="0" borderId="28" xfId="0" applyNumberFormat="1" applyFont="1" applyFill="1" applyBorder="1" applyAlignment="1">
      <alignment vertical="center" wrapText="1"/>
    </xf>
    <xf numFmtId="164" fontId="13" fillId="2" borderId="23" xfId="0" applyNumberFormat="1" applyFont="1" applyFill="1" applyBorder="1" applyAlignment="1">
      <alignment horizontal="center" vertical="center" textRotation="90" wrapText="1"/>
    </xf>
    <xf numFmtId="164" fontId="13" fillId="2" borderId="23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2" fontId="14" fillId="0" borderId="22" xfId="0" applyNumberFormat="1" applyFont="1" applyFill="1" applyBorder="1" applyAlignment="1">
      <alignment horizontal="center" vertical="center" wrapText="1"/>
    </xf>
    <xf numFmtId="2" fontId="14" fillId="0" borderId="28" xfId="0" applyNumberFormat="1" applyFont="1" applyFill="1" applyBorder="1" applyAlignment="1">
      <alignment horizontal="center" vertical="center" wrapText="1"/>
    </xf>
    <xf numFmtId="4" fontId="13" fillId="0" borderId="23" xfId="0" applyNumberFormat="1" applyFont="1" applyFill="1" applyBorder="1" applyAlignment="1">
      <alignment horizontal="center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0" fontId="11" fillId="0" borderId="23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13" fillId="0" borderId="23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textRotation="90" wrapText="1"/>
    </xf>
    <xf numFmtId="0" fontId="12" fillId="0" borderId="23" xfId="0" applyNumberFormat="1" applyFont="1" applyFill="1" applyBorder="1" applyAlignment="1">
      <alignment horizontal="center" vertical="center" wrapText="1"/>
    </xf>
    <xf numFmtId="164" fontId="15" fillId="0" borderId="23" xfId="0" applyNumberFormat="1" applyFont="1" applyFill="1" applyBorder="1" applyAlignment="1">
      <alignment horizontal="center" vertical="center" wrapText="1"/>
    </xf>
    <xf numFmtId="0" fontId="11" fillId="0" borderId="22" xfId="0" applyNumberFormat="1" applyFont="1" applyFill="1" applyBorder="1" applyAlignment="1">
      <alignment horizontal="center" vertical="center" wrapText="1"/>
    </xf>
    <xf numFmtId="0" fontId="19" fillId="0" borderId="29" xfId="0" applyNumberFormat="1" applyFont="1" applyFill="1" applyBorder="1" applyAlignment="1">
      <alignment horizontal="center" vertical="center" wrapText="1"/>
    </xf>
    <xf numFmtId="164" fontId="19" fillId="0" borderId="30" xfId="0" applyNumberFormat="1" applyFont="1" applyFill="1" applyBorder="1" applyAlignment="1">
      <alignment horizontal="center" vertical="center" wrapText="1"/>
    </xf>
    <xf numFmtId="164" fontId="19" fillId="0" borderId="31" xfId="0" applyNumberFormat="1" applyFont="1" applyFill="1" applyBorder="1" applyAlignment="1">
      <alignment horizontal="center" vertical="center" wrapText="1"/>
    </xf>
    <xf numFmtId="164" fontId="19" fillId="0" borderId="3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textRotation="90"/>
    </xf>
    <xf numFmtId="0" fontId="0" fillId="0" borderId="0" xfId="0" applyNumberFormat="1" applyFont="1" applyAlignment="1">
      <alignment textRotation="90"/>
    </xf>
    <xf numFmtId="0" fontId="0" fillId="0" borderId="0" xfId="0" applyNumberFormat="1" applyAlignment="1">
      <alignment horizontal="center" textRotation="90"/>
    </xf>
    <xf numFmtId="0" fontId="7" fillId="0" borderId="34" xfId="0" applyNumberFormat="1" applyFont="1" applyBorder="1"/>
    <xf numFmtId="164" fontId="13" fillId="6" borderId="3" xfId="0" applyNumberFormat="1" applyFont="1" applyFill="1" applyBorder="1" applyAlignment="1">
      <alignment horizontal="center" vertical="center" textRotation="90" wrapText="1"/>
    </xf>
    <xf numFmtId="164" fontId="6" fillId="0" borderId="3" xfId="0" applyNumberFormat="1" applyFont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164" fontId="31" fillId="2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ill="1" applyBorder="1" applyAlignment="1"/>
    <xf numFmtId="0" fontId="5" fillId="7" borderId="0" xfId="0" applyFont="1" applyFill="1" applyAlignment="1">
      <alignment textRotation="90" wrapText="1"/>
    </xf>
    <xf numFmtId="0" fontId="5" fillId="7" borderId="0" xfId="0" applyFont="1" applyFill="1" applyAlignment="1">
      <alignment wrapText="1"/>
    </xf>
    <xf numFmtId="0" fontId="0" fillId="7" borderId="0" xfId="0" applyNumberFormat="1" applyFill="1" applyAlignment="1">
      <alignment horizontal="center" textRotation="90"/>
    </xf>
    <xf numFmtId="0" fontId="6" fillId="7" borderId="0" xfId="0" applyNumberFormat="1" applyFont="1" applyFill="1" applyAlignment="1">
      <alignment horizontal="center" textRotation="90"/>
    </xf>
    <xf numFmtId="0" fontId="6" fillId="7" borderId="0" xfId="0" applyNumberFormat="1" applyFont="1" applyFill="1" applyAlignment="1">
      <alignment textRotation="90"/>
    </xf>
    <xf numFmtId="2" fontId="27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6" fillId="0" borderId="33" xfId="0" applyNumberFormat="1" applyFont="1" applyFill="1" applyBorder="1" applyAlignment="1"/>
    <xf numFmtId="0" fontId="6" fillId="0" borderId="11" xfId="0" applyNumberFormat="1" applyFont="1" applyFill="1" applyBorder="1" applyAlignment="1"/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2" fontId="27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8" fillId="0" borderId="7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0" fontId="10" fillId="0" borderId="3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left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textRotation="90" wrapText="1"/>
    </xf>
    <xf numFmtId="0" fontId="11" fillId="0" borderId="39" xfId="0" applyNumberFormat="1" applyFont="1" applyFill="1" applyBorder="1" applyAlignment="1">
      <alignment horizontal="center" vertical="center" textRotation="90" wrapText="1"/>
    </xf>
    <xf numFmtId="2" fontId="13" fillId="0" borderId="19" xfId="0" applyNumberFormat="1" applyFont="1" applyFill="1" applyBorder="1" applyAlignment="1">
      <alignment horizontal="center" vertical="center" textRotation="90" wrapText="1"/>
    </xf>
    <xf numFmtId="2" fontId="13" fillId="0" borderId="40" xfId="0" applyNumberFormat="1" applyFont="1" applyFill="1" applyBorder="1" applyAlignment="1">
      <alignment horizontal="center" vertical="center" textRotation="90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textRotation="90" wrapText="1"/>
    </xf>
    <xf numFmtId="164" fontId="14" fillId="0" borderId="38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41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0" fillId="5" borderId="41" xfId="0" applyNumberFormat="1" applyFont="1" applyFill="1" applyBorder="1" applyAlignment="1">
      <alignment horizontal="center" vertical="center" wrapText="1"/>
    </xf>
    <xf numFmtId="0" fontId="10" fillId="5" borderId="4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4" fontId="20" fillId="0" borderId="4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18" fillId="0" borderId="9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indent="8"/>
    </xf>
    <xf numFmtId="0" fontId="4" fillId="0" borderId="45" xfId="0" applyFont="1" applyFill="1" applyBorder="1" applyAlignment="1">
      <alignment horizontal="left" vertical="center" indent="8"/>
    </xf>
    <xf numFmtId="0" fontId="4" fillId="0" borderId="12" xfId="0" applyFont="1" applyFill="1" applyBorder="1" applyAlignment="1">
      <alignment horizontal="left" vertical="center" indent="8"/>
    </xf>
    <xf numFmtId="0" fontId="26" fillId="0" borderId="46" xfId="0" applyFont="1" applyBorder="1" applyAlignment="1">
      <alignment horizontal="center" vertical="center" textRotation="90" wrapText="1"/>
    </xf>
    <xf numFmtId="0" fontId="18" fillId="0" borderId="1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0" fillId="0" borderId="37" xfId="0" applyNumberFormat="1" applyBorder="1" applyAlignment="1">
      <alignment horizontal="center" textRotation="90"/>
    </xf>
    <xf numFmtId="0" fontId="0" fillId="0" borderId="37" xfId="0" applyNumberFormat="1" applyFont="1" applyBorder="1" applyAlignment="1">
      <alignment horizontal="center" textRotation="90"/>
    </xf>
    <xf numFmtId="0" fontId="18" fillId="0" borderId="33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6" fillId="0" borderId="48" xfId="0" applyNumberFormat="1" applyFont="1" applyFill="1" applyBorder="1" applyAlignment="1">
      <alignment horizontal="center"/>
    </xf>
    <xf numFmtId="0" fontId="6" fillId="0" borderId="49" xfId="0" applyNumberFormat="1" applyFont="1" applyFill="1" applyBorder="1" applyAlignment="1">
      <alignment horizontal="center"/>
    </xf>
    <xf numFmtId="164" fontId="8" fillId="0" borderId="34" xfId="0" applyNumberFormat="1" applyFont="1" applyBorder="1" applyAlignment="1">
      <alignment horizontal="left"/>
    </xf>
    <xf numFmtId="0" fontId="0" fillId="0" borderId="50" xfId="0" applyNumberFormat="1" applyFont="1" applyFill="1" applyBorder="1" applyAlignment="1">
      <alignment horizontal="center"/>
    </xf>
    <xf numFmtId="0" fontId="0" fillId="0" borderId="51" xfId="0" applyNumberFormat="1" applyFont="1" applyFill="1" applyBorder="1" applyAlignment="1">
      <alignment horizontal="center"/>
    </xf>
    <xf numFmtId="0" fontId="0" fillId="0" borderId="23" xfId="0" applyNumberFormat="1" applyFill="1" applyBorder="1" applyAlignment="1">
      <alignment horizontal="center" vertical="center" textRotation="90"/>
    </xf>
    <xf numFmtId="0" fontId="0" fillId="0" borderId="52" xfId="0" applyNumberFormat="1" applyFont="1" applyFill="1" applyBorder="1" applyAlignment="1">
      <alignment horizontal="center" vertical="center" textRotation="90"/>
    </xf>
    <xf numFmtId="0" fontId="0" fillId="0" borderId="51" xfId="0" applyNumberFormat="1" applyFont="1" applyFill="1" applyBorder="1" applyAlignment="1">
      <alignment horizontal="center" vertical="center" textRotation="90"/>
    </xf>
    <xf numFmtId="0" fontId="0" fillId="0" borderId="48" xfId="0" applyNumberFormat="1" applyFill="1" applyBorder="1" applyAlignment="1">
      <alignment horizontal="center"/>
    </xf>
    <xf numFmtId="0" fontId="0" fillId="0" borderId="53" xfId="0" applyNumberFormat="1" applyFont="1" applyFill="1" applyBorder="1" applyAlignment="1">
      <alignment horizontal="center"/>
    </xf>
    <xf numFmtId="167" fontId="32" fillId="0" borderId="33" xfId="0" applyNumberFormat="1" applyFont="1" applyFill="1" applyBorder="1" applyAlignment="1">
      <alignment horizontal="center" vertical="center"/>
    </xf>
    <xf numFmtId="167" fontId="34" fillId="0" borderId="33" xfId="0" applyNumberFormat="1" applyFont="1" applyFill="1" applyBorder="1" applyAlignment="1">
      <alignment horizontal="center"/>
    </xf>
    <xf numFmtId="167" fontId="34" fillId="0" borderId="47" xfId="0" applyNumberFormat="1" applyFont="1" applyFill="1" applyBorder="1" applyAlignment="1">
      <alignment horizontal="center"/>
    </xf>
    <xf numFmtId="167" fontId="29" fillId="0" borderId="11" xfId="0" applyNumberFormat="1" applyFont="1" applyFill="1" applyBorder="1" applyAlignment="1">
      <alignment horizontal="center" vertical="center"/>
    </xf>
    <xf numFmtId="167" fontId="6" fillId="0" borderId="11" xfId="0" applyNumberFormat="1" applyFont="1" applyFill="1" applyBorder="1" applyAlignment="1">
      <alignment horizontal="center"/>
    </xf>
    <xf numFmtId="167" fontId="32" fillId="0" borderId="33" xfId="0" applyNumberFormat="1" applyFont="1" applyFill="1" applyBorder="1" applyAlignment="1">
      <alignment horizontal="center"/>
    </xf>
    <xf numFmtId="167" fontId="32" fillId="0" borderId="47" xfId="0" applyNumberFormat="1" applyFont="1" applyFill="1" applyBorder="1" applyAlignment="1">
      <alignment horizontal="center"/>
    </xf>
    <xf numFmtId="167" fontId="0" fillId="0" borderId="2" xfId="0" applyNumberFormat="1" applyFont="1" applyFill="1" applyBorder="1"/>
    <xf numFmtId="167" fontId="34" fillId="0" borderId="45" xfId="0" applyNumberFormat="1" applyFont="1" applyFill="1" applyBorder="1" applyAlignment="1">
      <alignment horizontal="center"/>
    </xf>
    <xf numFmtId="167" fontId="0" fillId="0" borderId="45" xfId="0" applyNumberFormat="1" applyFont="1" applyFill="1" applyBorder="1" applyAlignment="1">
      <alignment horizontal="center"/>
    </xf>
    <xf numFmtId="167" fontId="0" fillId="0" borderId="54" xfId="0" applyNumberFormat="1" applyFont="1" applyFill="1" applyBorder="1" applyAlignment="1">
      <alignment horizontal="center"/>
    </xf>
    <xf numFmtId="167" fontId="32" fillId="0" borderId="10" xfId="0" applyNumberFormat="1" applyFont="1" applyFill="1" applyBorder="1" applyAlignment="1">
      <alignment horizontal="center"/>
    </xf>
    <xf numFmtId="167" fontId="32" fillId="0" borderId="12" xfId="0" applyNumberFormat="1" applyFont="1" applyFill="1" applyBorder="1" applyAlignment="1"/>
    <xf numFmtId="167" fontId="34" fillId="0" borderId="10" xfId="0" applyNumberFormat="1" applyFont="1" applyFill="1" applyBorder="1" applyAlignment="1">
      <alignment horizontal="center"/>
    </xf>
    <xf numFmtId="167" fontId="34" fillId="0" borderId="45" xfId="0" applyNumberFormat="1" applyFont="1" applyFill="1" applyBorder="1" applyAlignment="1">
      <alignment horizontal="center"/>
    </xf>
    <xf numFmtId="167" fontId="0" fillId="0" borderId="27" xfId="0" applyNumberFormat="1" applyFill="1" applyBorder="1" applyAlignment="1">
      <alignment horizontal="center" vertical="center"/>
    </xf>
    <xf numFmtId="167" fontId="34" fillId="0" borderId="3" xfId="0" applyNumberFormat="1" applyFont="1" applyFill="1" applyBorder="1" applyAlignment="1">
      <alignment horizontal="center"/>
    </xf>
    <xf numFmtId="167" fontId="32" fillId="0" borderId="10" xfId="0" applyNumberFormat="1" applyFont="1" applyFill="1" applyBorder="1" applyAlignment="1">
      <alignment horizontal="center" textRotation="90"/>
    </xf>
    <xf numFmtId="167" fontId="32" fillId="0" borderId="45" xfId="0" applyNumberFormat="1" applyFont="1" applyFill="1" applyBorder="1" applyAlignment="1">
      <alignment horizontal="center" textRotation="90"/>
    </xf>
    <xf numFmtId="167" fontId="32" fillId="0" borderId="12" xfId="0" applyNumberFormat="1" applyFont="1" applyFill="1" applyBorder="1" applyAlignment="1">
      <alignment horizontal="center"/>
    </xf>
    <xf numFmtId="167" fontId="0" fillId="0" borderId="4" xfId="0" applyNumberFormat="1" applyFont="1" applyFill="1" applyBorder="1"/>
    <xf numFmtId="167" fontId="30" fillId="0" borderId="10" xfId="0" applyNumberFormat="1" applyFont="1" applyFill="1" applyBorder="1" applyAlignment="1">
      <alignment horizontal="center"/>
    </xf>
    <xf numFmtId="167" fontId="0" fillId="0" borderId="35" xfId="0" applyNumberFormat="1" applyFont="1" applyFill="1" applyBorder="1" applyAlignment="1">
      <alignment horizontal="center" vertical="center"/>
    </xf>
    <xf numFmtId="167" fontId="32" fillId="0" borderId="10" xfId="0" applyNumberFormat="1" applyFont="1" applyFill="1" applyBorder="1" applyAlignment="1">
      <alignment horizontal="center"/>
    </xf>
    <xf numFmtId="167" fontId="32" fillId="0" borderId="45" xfId="0" applyNumberFormat="1" applyFont="1" applyFill="1" applyBorder="1" applyAlignment="1">
      <alignment horizontal="center"/>
    </xf>
    <xf numFmtId="167" fontId="0" fillId="0" borderId="36" xfId="0" applyNumberFormat="1" applyFont="1" applyFill="1" applyBorder="1" applyAlignment="1">
      <alignment horizontal="center" vertical="center"/>
    </xf>
    <xf numFmtId="167" fontId="32" fillId="0" borderId="9" xfId="0" applyNumberFormat="1" applyFont="1" applyFill="1" applyBorder="1" applyAlignment="1">
      <alignment horizontal="center"/>
    </xf>
    <xf numFmtId="167" fontId="0" fillId="0" borderId="9" xfId="0" applyNumberFormat="1" applyFont="1" applyFill="1" applyBorder="1" applyAlignment="1">
      <alignment horizontal="center"/>
    </xf>
    <xf numFmtId="167" fontId="0" fillId="0" borderId="44" xfId="0" applyNumberFormat="1" applyFont="1" applyFill="1" applyBorder="1" applyAlignment="1">
      <alignment horizontal="center"/>
    </xf>
    <xf numFmtId="167" fontId="0" fillId="0" borderId="13" xfId="0" applyNumberFormat="1" applyFont="1" applyFill="1" applyBorder="1" applyAlignment="1"/>
    <xf numFmtId="167" fontId="34" fillId="0" borderId="7" xfId="0" applyNumberFormat="1" applyFont="1" applyFill="1" applyBorder="1" applyAlignment="1">
      <alignment horizontal="center"/>
    </xf>
    <xf numFmtId="167" fontId="32" fillId="0" borderId="9" xfId="0" applyNumberFormat="1" applyFont="1" applyFill="1" applyBorder="1" applyAlignment="1">
      <alignment horizontal="center"/>
    </xf>
    <xf numFmtId="167" fontId="32" fillId="0" borderId="44" xfId="0" applyNumberFormat="1" applyFont="1" applyFill="1" applyBorder="1" applyAlignment="1">
      <alignment horizontal="center"/>
    </xf>
    <xf numFmtId="167" fontId="34" fillId="0" borderId="8" xfId="0" applyNumberFormat="1" applyFont="1" applyFill="1" applyBorder="1"/>
  </cellXfs>
  <cellStyles count="4">
    <cellStyle name="Обычный" xfId="0" builtinId="0"/>
    <cellStyle name="Обычный 2" xfId="1"/>
    <cellStyle name="Обычный 3" xfId="2"/>
    <cellStyle name="Процентный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L48"/>
  <sheetViews>
    <sheetView tabSelected="1" zoomScale="70" zoomScaleNormal="70" workbookViewId="0">
      <pane ySplit="6" topLeftCell="A25" activePane="bottomLeft" state="frozen"/>
      <selection pane="bottomLeft" activeCell="AF43" sqref="AF43"/>
    </sheetView>
  </sheetViews>
  <sheetFormatPr defaultColWidth="11.5703125" defaultRowHeight="15.75"/>
  <cols>
    <col min="1" max="1" width="17.140625" style="1" customWidth="1"/>
    <col min="2" max="2" width="4.42578125" style="2" customWidth="1"/>
    <col min="3" max="3" width="13.5703125" style="3" customWidth="1"/>
    <col min="4" max="4" width="4.42578125" style="2" customWidth="1"/>
    <col min="5" max="5" width="4.28515625" style="4" customWidth="1"/>
    <col min="6" max="10" width="0" style="5" hidden="1" customWidth="1"/>
    <col min="11" max="11" width="5.85546875" style="6" customWidth="1"/>
    <col min="12" max="12" width="6.85546875" style="7" customWidth="1"/>
    <col min="13" max="13" width="5.140625" style="7" customWidth="1"/>
    <col min="14" max="14" width="2.5703125" style="8" customWidth="1"/>
    <col min="15" max="15" width="13.85546875" style="9" customWidth="1"/>
    <col min="16" max="16" width="9.140625" style="9" customWidth="1"/>
    <col min="17" max="17" width="8.5703125" style="10" customWidth="1"/>
    <col min="18" max="18" width="2.140625" style="11" customWidth="1"/>
    <col min="19" max="19" width="4.5703125" style="12" customWidth="1"/>
    <col min="20" max="20" width="14.42578125" style="13" customWidth="1"/>
    <col min="21" max="21" width="14" style="12" customWidth="1"/>
    <col min="22" max="22" width="3.140625" style="12" customWidth="1"/>
    <col min="23" max="23" width="3.85546875" style="14" customWidth="1"/>
    <col min="24" max="24" width="7.28515625" style="13" customWidth="1"/>
    <col min="25" max="25" width="6" style="12" customWidth="1"/>
    <col min="26" max="26" width="2.85546875" style="15" customWidth="1"/>
    <col min="27" max="27" width="4.5703125" style="16" customWidth="1"/>
    <col min="28" max="28" width="9.42578125" style="16" customWidth="1"/>
    <col min="29" max="29" width="6" style="17" customWidth="1"/>
    <col min="30" max="30" width="4.85546875" style="18" customWidth="1"/>
    <col min="31" max="31" width="8.42578125" style="19" customWidth="1"/>
    <col min="32" max="32" width="10.140625" style="20" customWidth="1"/>
    <col min="33" max="33" width="6.140625" style="21" customWidth="1"/>
    <col min="34" max="34" width="5.140625" style="22" customWidth="1"/>
    <col min="35" max="35" width="10.42578125" style="22" customWidth="1"/>
    <col min="36" max="36" width="6.42578125" style="22" customWidth="1"/>
    <col min="37" max="37" width="10" style="23" customWidth="1"/>
    <col min="38" max="38" width="14.42578125" customWidth="1"/>
  </cols>
  <sheetData>
    <row r="1" spans="1:38" ht="18.75" customHeight="1" thickBot="1">
      <c r="A1" s="162"/>
      <c r="B1" s="162"/>
      <c r="C1" s="162"/>
      <c r="D1" s="163"/>
      <c r="E1" s="163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24"/>
      <c r="AD1" s="164"/>
      <c r="AE1" s="164"/>
      <c r="AF1" s="164"/>
      <c r="AG1" s="164"/>
      <c r="AH1" s="164"/>
      <c r="AI1" s="164"/>
      <c r="AJ1" s="164"/>
    </row>
    <row r="2" spans="1:38" s="27" customFormat="1" ht="30" customHeight="1" thickBot="1">
      <c r="A2" s="165" t="s">
        <v>0</v>
      </c>
      <c r="B2" s="166" t="s">
        <v>1</v>
      </c>
      <c r="C2" s="167" t="s">
        <v>2</v>
      </c>
      <c r="D2" s="168" t="s">
        <v>3</v>
      </c>
      <c r="E2" s="170" t="s">
        <v>4</v>
      </c>
      <c r="F2" s="85"/>
      <c r="G2" s="25"/>
      <c r="H2" s="25"/>
      <c r="I2" s="25"/>
      <c r="J2" s="26"/>
      <c r="K2" s="172" t="s">
        <v>5</v>
      </c>
      <c r="L2" s="172" t="s">
        <v>6</v>
      </c>
      <c r="M2" s="172" t="s">
        <v>7</v>
      </c>
      <c r="N2" s="173" t="s">
        <v>8</v>
      </c>
      <c r="O2" s="174"/>
      <c r="P2" s="175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7"/>
      <c r="AG2" s="178"/>
      <c r="AH2" s="178"/>
      <c r="AI2" s="178"/>
      <c r="AJ2" s="178"/>
      <c r="AK2" s="23"/>
    </row>
    <row r="3" spans="1:38" s="27" customFormat="1" ht="9.75" customHeight="1" thickBot="1">
      <c r="A3" s="165"/>
      <c r="B3" s="166"/>
      <c r="C3" s="167"/>
      <c r="D3" s="169"/>
      <c r="E3" s="171"/>
      <c r="F3" s="86"/>
      <c r="G3" s="28"/>
      <c r="H3" s="28"/>
      <c r="I3" s="28"/>
      <c r="J3" s="29"/>
      <c r="K3" s="172"/>
      <c r="L3" s="172"/>
      <c r="M3" s="172"/>
      <c r="N3" s="173"/>
      <c r="O3" s="174"/>
      <c r="P3" s="175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7"/>
      <c r="AG3" s="180"/>
      <c r="AH3" s="180"/>
      <c r="AI3" s="180"/>
      <c r="AJ3" s="181"/>
      <c r="AK3" s="23"/>
    </row>
    <row r="4" spans="1:38" s="27" customFormat="1" ht="3.75" customHeight="1" thickBot="1">
      <c r="A4" s="165"/>
      <c r="B4" s="166"/>
      <c r="C4" s="167"/>
      <c r="D4" s="169"/>
      <c r="E4" s="171"/>
      <c r="F4" s="86"/>
      <c r="G4" s="28"/>
      <c r="H4" s="28"/>
      <c r="I4" s="28"/>
      <c r="J4" s="29"/>
      <c r="K4" s="172"/>
      <c r="L4" s="172"/>
      <c r="M4" s="172"/>
      <c r="N4" s="173"/>
      <c r="O4" s="174"/>
      <c r="P4" s="175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7"/>
      <c r="AG4" s="180"/>
      <c r="AH4" s="180"/>
      <c r="AI4" s="180"/>
      <c r="AJ4" s="181"/>
      <c r="AK4" s="23"/>
    </row>
    <row r="5" spans="1:38" s="27" customFormat="1" ht="14.25" customHeight="1">
      <c r="A5" s="165"/>
      <c r="B5" s="166"/>
      <c r="C5" s="167"/>
      <c r="D5" s="169"/>
      <c r="E5" s="171"/>
      <c r="F5" s="86"/>
      <c r="G5" s="28"/>
      <c r="H5" s="28"/>
      <c r="I5" s="28"/>
      <c r="J5" s="29"/>
      <c r="K5" s="172"/>
      <c r="L5" s="172"/>
      <c r="M5" s="172"/>
      <c r="N5" s="173"/>
      <c r="O5" s="31"/>
      <c r="P5" s="32"/>
      <c r="Q5" s="33"/>
      <c r="R5" s="34"/>
      <c r="S5" s="35"/>
      <c r="T5" s="28"/>
      <c r="U5" s="35"/>
      <c r="V5" s="36"/>
      <c r="W5" s="33"/>
      <c r="X5" s="28"/>
      <c r="Y5" s="35"/>
      <c r="Z5" s="37"/>
      <c r="AA5" s="28"/>
      <c r="AB5" s="28"/>
      <c r="AC5" s="35"/>
      <c r="AD5" s="33"/>
      <c r="AE5" s="30"/>
      <c r="AF5" s="177"/>
      <c r="AG5" s="38"/>
      <c r="AH5" s="35"/>
      <c r="AI5" s="35"/>
      <c r="AJ5" s="35"/>
      <c r="AK5" s="23"/>
    </row>
    <row r="6" spans="1:38" s="27" customFormat="1" ht="15.75" customHeight="1" thickBot="1">
      <c r="A6" s="39">
        <v>4</v>
      </c>
      <c r="B6" s="40">
        <v>6</v>
      </c>
      <c r="C6" s="83">
        <v>3</v>
      </c>
      <c r="D6" s="89">
        <v>6</v>
      </c>
      <c r="E6" s="90">
        <v>5</v>
      </c>
      <c r="F6" s="87"/>
      <c r="G6" s="42"/>
      <c r="H6" s="42"/>
      <c r="I6" s="42"/>
      <c r="J6" s="43"/>
      <c r="K6" s="44">
        <v>8</v>
      </c>
      <c r="L6" s="45">
        <v>8</v>
      </c>
      <c r="M6" s="45">
        <v>8</v>
      </c>
      <c r="N6" s="45">
        <v>7</v>
      </c>
      <c r="O6" s="46"/>
      <c r="P6" s="47"/>
      <c r="Q6" s="45"/>
      <c r="R6" s="48"/>
      <c r="S6" s="40"/>
      <c r="T6" s="42"/>
      <c r="U6" s="40"/>
      <c r="V6" s="40"/>
      <c r="W6" s="45"/>
      <c r="X6" s="42"/>
      <c r="Y6" s="40"/>
      <c r="Z6" s="49"/>
      <c r="AA6" s="42"/>
      <c r="AB6" s="42"/>
      <c r="AC6" s="40"/>
      <c r="AD6" s="45"/>
      <c r="AE6" s="50"/>
      <c r="AF6" s="51"/>
      <c r="AG6" s="41"/>
      <c r="AH6" s="40"/>
      <c r="AI6" s="40"/>
      <c r="AJ6" s="40"/>
      <c r="AK6" s="23"/>
    </row>
    <row r="7" spans="1:38" s="60" customFormat="1" ht="15.75" customHeight="1" thickBot="1">
      <c r="A7" s="52" t="s">
        <v>9</v>
      </c>
      <c r="B7" s="53" t="s">
        <v>10</v>
      </c>
      <c r="C7" s="84" t="s">
        <v>2</v>
      </c>
      <c r="D7" s="91" t="s">
        <v>11</v>
      </c>
      <c r="E7" s="92" t="s">
        <v>12</v>
      </c>
      <c r="F7" s="88"/>
      <c r="G7" s="54"/>
      <c r="H7" s="54"/>
      <c r="I7" s="54"/>
      <c r="J7" s="55"/>
      <c r="K7" s="56"/>
      <c r="L7" s="57"/>
      <c r="M7" s="57"/>
      <c r="N7" s="57"/>
      <c r="O7" s="185" t="s">
        <v>13</v>
      </c>
      <c r="P7" s="185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58"/>
      <c r="AG7" s="187"/>
      <c r="AH7" s="187"/>
      <c r="AI7" s="187"/>
      <c r="AJ7" s="136"/>
      <c r="AK7" s="59"/>
    </row>
    <row r="8" spans="1:38" s="60" customFormat="1" ht="19.5" customHeight="1" thickBot="1">
      <c r="A8" s="182" t="s">
        <v>14</v>
      </c>
      <c r="B8" s="182"/>
      <c r="C8" s="182"/>
      <c r="D8" s="183"/>
      <c r="E8" s="183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59"/>
    </row>
    <row r="9" spans="1:38" s="72" customFormat="1" ht="57" customHeight="1">
      <c r="A9" s="61" t="s">
        <v>15</v>
      </c>
      <c r="B9" s="62">
        <v>1</v>
      </c>
      <c r="C9" s="93"/>
      <c r="D9" s="98">
        <v>1</v>
      </c>
      <c r="E9" s="99"/>
      <c r="F9" s="95"/>
      <c r="G9" s="63"/>
      <c r="H9" s="63"/>
      <c r="I9" s="63"/>
      <c r="J9" s="64"/>
      <c r="K9" s="65"/>
      <c r="L9" s="66"/>
      <c r="M9" s="66"/>
      <c r="N9" s="67"/>
      <c r="O9" s="68"/>
      <c r="P9" s="69"/>
      <c r="Q9" s="70"/>
      <c r="R9" s="71"/>
      <c r="S9" s="35"/>
      <c r="T9" s="28"/>
      <c r="U9" s="35"/>
      <c r="V9" s="35"/>
      <c r="W9" s="33"/>
      <c r="X9" s="28"/>
      <c r="Y9" s="35"/>
      <c r="Z9" s="37"/>
      <c r="AA9" s="28"/>
      <c r="AB9" s="28"/>
      <c r="AC9" s="35"/>
      <c r="AD9" s="33"/>
      <c r="AE9" s="30"/>
      <c r="AF9" s="58"/>
      <c r="AG9" s="38"/>
      <c r="AH9" s="35"/>
      <c r="AI9" s="35"/>
      <c r="AJ9" s="35"/>
      <c r="AK9" s="23"/>
    </row>
    <row r="10" spans="1:38" s="72" customFormat="1" ht="57" customHeight="1">
      <c r="A10" s="61" t="s">
        <v>54</v>
      </c>
      <c r="B10" s="62">
        <v>1</v>
      </c>
      <c r="C10" s="93"/>
      <c r="D10" s="100">
        <v>1</v>
      </c>
      <c r="E10" s="101"/>
      <c r="F10" s="95"/>
      <c r="G10" s="63"/>
      <c r="H10" s="63"/>
      <c r="I10" s="63"/>
      <c r="J10" s="64"/>
      <c r="K10" s="65"/>
      <c r="L10" s="66"/>
      <c r="M10" s="66"/>
      <c r="N10" s="67"/>
      <c r="O10" s="68"/>
      <c r="P10" s="69"/>
      <c r="Q10" s="70"/>
      <c r="R10" s="71"/>
      <c r="S10" s="35"/>
      <c r="T10" s="28"/>
      <c r="U10" s="35"/>
      <c r="V10" s="35"/>
      <c r="W10" s="33"/>
      <c r="X10" s="28"/>
      <c r="Y10" s="35"/>
      <c r="Z10" s="37"/>
      <c r="AA10" s="28"/>
      <c r="AB10" s="28"/>
      <c r="AC10" s="35"/>
      <c r="AD10" s="33"/>
      <c r="AE10" s="30"/>
      <c r="AF10" s="58"/>
      <c r="AG10" s="38"/>
      <c r="AH10" s="35"/>
      <c r="AI10" s="35"/>
      <c r="AJ10" s="35"/>
      <c r="AK10" s="23"/>
      <c r="AL10" s="72" t="s">
        <v>16</v>
      </c>
    </row>
    <row r="11" spans="1:38" s="72" customFormat="1" ht="81" customHeight="1">
      <c r="A11" s="61" t="s">
        <v>48</v>
      </c>
      <c r="B11" s="62">
        <v>1</v>
      </c>
      <c r="C11" s="93"/>
      <c r="D11" s="100">
        <v>1</v>
      </c>
      <c r="E11" s="101"/>
      <c r="F11" s="95"/>
      <c r="G11" s="63"/>
      <c r="H11" s="63"/>
      <c r="I11" s="63"/>
      <c r="J11" s="64"/>
      <c r="K11" s="65"/>
      <c r="L11" s="73"/>
      <c r="M11" s="137" t="s">
        <v>22</v>
      </c>
      <c r="N11" s="67"/>
      <c r="O11" s="68" t="s">
        <v>62</v>
      </c>
      <c r="P11" s="69"/>
      <c r="Q11" s="70"/>
      <c r="R11" s="71"/>
      <c r="S11" s="35"/>
      <c r="T11" s="28"/>
      <c r="U11" s="35"/>
      <c r="V11" s="35"/>
      <c r="W11" s="33"/>
      <c r="X11" s="28"/>
      <c r="Y11" s="35"/>
      <c r="Z11" s="37"/>
      <c r="AA11" s="28"/>
      <c r="AB11" s="28"/>
      <c r="AC11" s="35"/>
      <c r="AD11" s="33"/>
      <c r="AE11" s="30"/>
      <c r="AF11" s="58"/>
      <c r="AG11" s="38"/>
      <c r="AH11" s="35"/>
      <c r="AI11" s="35"/>
      <c r="AJ11" s="35"/>
      <c r="AK11" s="23"/>
    </row>
    <row r="12" spans="1:38" s="72" customFormat="1" ht="60" customHeight="1">
      <c r="A12" s="61" t="s">
        <v>17</v>
      </c>
      <c r="B12" s="62">
        <v>1</v>
      </c>
      <c r="C12" s="93"/>
      <c r="D12" s="100">
        <v>1</v>
      </c>
      <c r="E12" s="101"/>
      <c r="F12" s="95"/>
      <c r="G12" s="63"/>
      <c r="H12" s="63"/>
      <c r="I12" s="63"/>
      <c r="J12" s="64"/>
      <c r="K12" s="65"/>
      <c r="L12" s="66"/>
      <c r="M12" s="82"/>
      <c r="N12" s="67"/>
      <c r="O12" s="68"/>
      <c r="P12" s="69"/>
      <c r="Q12" s="70"/>
      <c r="R12" s="71"/>
      <c r="S12" s="35"/>
      <c r="T12" s="28"/>
      <c r="U12" s="35"/>
      <c r="V12" s="35"/>
      <c r="W12" s="33"/>
      <c r="X12" s="28"/>
      <c r="Y12" s="35"/>
      <c r="Z12" s="37"/>
      <c r="AA12" s="28"/>
      <c r="AB12" s="28"/>
      <c r="AC12" s="35"/>
      <c r="AD12" s="33"/>
      <c r="AE12" s="30"/>
      <c r="AF12" s="58"/>
      <c r="AG12" s="38"/>
      <c r="AH12" s="35"/>
      <c r="AI12" s="35"/>
      <c r="AJ12" s="35"/>
      <c r="AK12" s="23"/>
    </row>
    <row r="13" spans="1:38" s="72" customFormat="1" ht="78.75" customHeight="1">
      <c r="A13" s="61" t="s">
        <v>55</v>
      </c>
      <c r="B13" s="74">
        <v>1</v>
      </c>
      <c r="C13" s="94"/>
      <c r="D13" s="102">
        <v>1</v>
      </c>
      <c r="E13" s="101"/>
      <c r="F13" s="96"/>
      <c r="G13" s="75"/>
      <c r="H13" s="75"/>
      <c r="I13" s="75"/>
      <c r="J13" s="76"/>
      <c r="K13" s="65"/>
      <c r="L13" s="66"/>
      <c r="M13" s="82"/>
      <c r="N13" s="66"/>
      <c r="O13" s="68"/>
      <c r="P13" s="69"/>
      <c r="Q13" s="70"/>
      <c r="R13" s="71"/>
      <c r="S13" s="35"/>
      <c r="T13" s="28"/>
      <c r="U13" s="35"/>
      <c r="V13" s="35"/>
      <c r="W13" s="33"/>
      <c r="X13" s="28"/>
      <c r="Y13" s="35"/>
      <c r="Z13" s="37"/>
      <c r="AA13" s="28"/>
      <c r="AB13" s="28"/>
      <c r="AC13" s="35"/>
      <c r="AD13" s="33"/>
      <c r="AE13" s="30"/>
      <c r="AF13" s="58"/>
      <c r="AG13" s="38"/>
      <c r="AH13" s="35"/>
      <c r="AI13" s="35"/>
      <c r="AJ13" s="35"/>
      <c r="AK13" s="23"/>
    </row>
    <row r="14" spans="1:38" s="72" customFormat="1" ht="96.75" customHeight="1">
      <c r="A14" s="61" t="s">
        <v>59</v>
      </c>
      <c r="B14" s="74">
        <v>1</v>
      </c>
      <c r="C14" s="94"/>
      <c r="D14" s="102">
        <v>1</v>
      </c>
      <c r="E14" s="101"/>
      <c r="F14" s="96"/>
      <c r="G14" s="75"/>
      <c r="H14" s="75"/>
      <c r="I14" s="75"/>
      <c r="J14" s="76"/>
      <c r="K14" s="65"/>
      <c r="L14" s="66"/>
      <c r="M14" s="82"/>
      <c r="N14" s="66"/>
      <c r="O14" s="68"/>
      <c r="P14" s="69"/>
      <c r="Q14" s="70"/>
      <c r="R14" s="71"/>
      <c r="S14" s="35"/>
      <c r="T14" s="28"/>
      <c r="U14" s="35"/>
      <c r="V14" s="35"/>
      <c r="W14" s="33"/>
      <c r="X14" s="28"/>
      <c r="Y14" s="35"/>
      <c r="Z14" s="37"/>
      <c r="AA14" s="28"/>
      <c r="AB14" s="28"/>
      <c r="AC14" s="35"/>
      <c r="AD14" s="33"/>
      <c r="AE14" s="30"/>
      <c r="AF14" s="58"/>
      <c r="AG14" s="38"/>
      <c r="AH14" s="35"/>
      <c r="AI14" s="35"/>
      <c r="AJ14" s="35"/>
      <c r="AK14" s="23"/>
    </row>
    <row r="15" spans="1:38" s="72" customFormat="1" ht="57" customHeight="1">
      <c r="A15" s="61" t="s">
        <v>18</v>
      </c>
      <c r="B15" s="62">
        <v>1</v>
      </c>
      <c r="C15" s="93"/>
      <c r="D15" s="100">
        <v>1</v>
      </c>
      <c r="E15" s="101"/>
      <c r="F15" s="95"/>
      <c r="G15" s="63"/>
      <c r="H15" s="63"/>
      <c r="I15" s="63"/>
      <c r="J15" s="64"/>
      <c r="K15" s="65"/>
      <c r="L15" s="66"/>
      <c r="M15" s="82"/>
      <c r="N15" s="67"/>
      <c r="O15" s="68"/>
      <c r="P15" s="69"/>
      <c r="Q15" s="70"/>
      <c r="R15" s="71"/>
      <c r="S15" s="35"/>
      <c r="T15" s="28"/>
      <c r="U15" s="35"/>
      <c r="V15" s="35"/>
      <c r="W15" s="33"/>
      <c r="X15" s="28"/>
      <c r="Y15" s="35"/>
      <c r="Z15" s="37"/>
      <c r="AA15" s="28"/>
      <c r="AB15" s="28"/>
      <c r="AC15" s="35"/>
      <c r="AD15" s="33"/>
      <c r="AE15" s="30"/>
      <c r="AF15" s="58"/>
      <c r="AG15" s="38"/>
      <c r="AH15" s="35"/>
      <c r="AI15" s="35"/>
      <c r="AJ15" s="35"/>
      <c r="AK15" s="23"/>
    </row>
    <row r="16" spans="1:38" s="72" customFormat="1" ht="57" customHeight="1">
      <c r="A16" s="61" t="s">
        <v>19</v>
      </c>
      <c r="B16" s="62">
        <v>1</v>
      </c>
      <c r="C16" s="93"/>
      <c r="D16" s="100">
        <v>1</v>
      </c>
      <c r="E16" s="101"/>
      <c r="F16" s="95"/>
      <c r="G16" s="63"/>
      <c r="H16" s="63"/>
      <c r="I16" s="63"/>
      <c r="J16" s="64"/>
      <c r="K16" s="77"/>
      <c r="L16" s="67"/>
      <c r="M16" s="79"/>
      <c r="N16" s="67"/>
      <c r="O16" s="68"/>
      <c r="P16" s="69"/>
      <c r="Q16" s="78"/>
      <c r="R16" s="71"/>
      <c r="S16" s="35"/>
      <c r="T16" s="28"/>
      <c r="U16" s="35"/>
      <c r="V16" s="35"/>
      <c r="W16" s="33"/>
      <c r="X16" s="28"/>
      <c r="Y16" s="35"/>
      <c r="Z16" s="37"/>
      <c r="AA16" s="28"/>
      <c r="AB16" s="28"/>
      <c r="AC16" s="35"/>
      <c r="AD16" s="33"/>
      <c r="AE16" s="30"/>
      <c r="AF16" s="58"/>
      <c r="AG16" s="38"/>
      <c r="AH16" s="35"/>
      <c r="AI16" s="35"/>
      <c r="AJ16" s="35"/>
      <c r="AK16" s="23"/>
    </row>
    <row r="17" spans="1:37" s="72" customFormat="1" ht="57" customHeight="1">
      <c r="A17" s="61" t="s">
        <v>60</v>
      </c>
      <c r="B17" s="62">
        <v>1</v>
      </c>
      <c r="C17" s="93"/>
      <c r="D17" s="100"/>
      <c r="E17" s="103">
        <v>1</v>
      </c>
      <c r="F17" s="95"/>
      <c r="G17" s="63"/>
      <c r="H17" s="63"/>
      <c r="I17" s="63"/>
      <c r="J17" s="64"/>
      <c r="K17" s="77"/>
      <c r="L17" s="67"/>
      <c r="M17" s="79"/>
      <c r="N17" s="67"/>
      <c r="O17" s="68"/>
      <c r="P17" s="69"/>
      <c r="Q17" s="78"/>
      <c r="R17" s="71"/>
      <c r="S17" s="35"/>
      <c r="T17" s="28"/>
      <c r="U17" s="35"/>
      <c r="V17" s="35"/>
      <c r="W17" s="33"/>
      <c r="X17" s="28"/>
      <c r="Y17" s="35"/>
      <c r="Z17" s="37"/>
      <c r="AA17" s="28"/>
      <c r="AB17" s="28"/>
      <c r="AC17" s="35"/>
      <c r="AD17" s="33"/>
      <c r="AE17" s="30"/>
      <c r="AF17" s="58"/>
      <c r="AG17" s="38"/>
      <c r="AH17" s="35"/>
      <c r="AI17" s="35"/>
      <c r="AJ17" s="35"/>
      <c r="AK17" s="23"/>
    </row>
    <row r="18" spans="1:37" s="72" customFormat="1" ht="57" customHeight="1">
      <c r="A18" s="61" t="s">
        <v>20</v>
      </c>
      <c r="B18" s="184">
        <v>1</v>
      </c>
      <c r="C18" s="93"/>
      <c r="D18" s="102">
        <v>0.5</v>
      </c>
      <c r="E18" s="101"/>
      <c r="F18" s="96"/>
      <c r="G18" s="75"/>
      <c r="H18" s="75"/>
      <c r="I18" s="75"/>
      <c r="J18" s="76"/>
      <c r="K18" s="134" t="s">
        <v>43</v>
      </c>
      <c r="L18" s="66"/>
      <c r="M18" s="82"/>
      <c r="N18" s="66"/>
      <c r="O18" s="68"/>
      <c r="P18" s="69"/>
      <c r="Q18" s="70"/>
      <c r="R18" s="71"/>
      <c r="S18" s="35"/>
      <c r="T18" s="28"/>
      <c r="U18" s="35"/>
      <c r="V18" s="35"/>
      <c r="W18" s="33"/>
      <c r="X18" s="28"/>
      <c r="Y18" s="35"/>
      <c r="Z18" s="37"/>
      <c r="AA18" s="28"/>
      <c r="AB18" s="28"/>
      <c r="AC18" s="35"/>
      <c r="AD18" s="33"/>
      <c r="AE18" s="30"/>
      <c r="AF18" s="58"/>
      <c r="AG18" s="38"/>
      <c r="AH18" s="35"/>
      <c r="AI18" s="35"/>
      <c r="AJ18" s="35"/>
      <c r="AK18" s="23"/>
    </row>
    <row r="19" spans="1:37" s="72" customFormat="1" ht="57" customHeight="1">
      <c r="A19" s="61" t="s">
        <v>50</v>
      </c>
      <c r="B19" s="184"/>
      <c r="C19" s="93"/>
      <c r="D19" s="102">
        <v>0.5</v>
      </c>
      <c r="E19" s="101"/>
      <c r="F19" s="96"/>
      <c r="G19" s="75"/>
      <c r="H19" s="75"/>
      <c r="I19" s="75"/>
      <c r="J19" s="76"/>
      <c r="K19" s="65"/>
      <c r="L19" s="66"/>
      <c r="M19" s="135"/>
      <c r="N19" s="66"/>
      <c r="O19" s="68"/>
      <c r="P19" s="69"/>
      <c r="Q19" s="70"/>
      <c r="R19" s="71"/>
      <c r="S19" s="35"/>
      <c r="T19" s="28"/>
      <c r="U19" s="35"/>
      <c r="V19" s="35"/>
      <c r="W19" s="33"/>
      <c r="X19" s="28"/>
      <c r="Y19" s="35"/>
      <c r="Z19" s="37"/>
      <c r="AA19" s="28"/>
      <c r="AB19" s="28"/>
      <c r="AC19" s="35"/>
      <c r="AD19" s="33"/>
      <c r="AE19" s="30"/>
      <c r="AF19" s="58"/>
      <c r="AG19" s="38"/>
      <c r="AH19" s="35"/>
      <c r="AI19" s="35"/>
      <c r="AJ19" s="35"/>
      <c r="AK19" s="23"/>
    </row>
    <row r="20" spans="1:37" s="72" customFormat="1" ht="57" customHeight="1">
      <c r="A20" s="61" t="s">
        <v>21</v>
      </c>
      <c r="B20" s="62">
        <v>1</v>
      </c>
      <c r="C20" s="93"/>
      <c r="D20" s="100">
        <v>1</v>
      </c>
      <c r="E20" s="101"/>
      <c r="F20" s="95"/>
      <c r="G20" s="63"/>
      <c r="H20" s="63"/>
      <c r="I20" s="63"/>
      <c r="J20" s="64"/>
      <c r="K20" s="65"/>
      <c r="L20" s="66"/>
      <c r="M20" s="82" t="s">
        <v>22</v>
      </c>
      <c r="N20" s="67" t="s">
        <v>23</v>
      </c>
      <c r="O20" s="68" t="s">
        <v>62</v>
      </c>
      <c r="P20" s="69"/>
      <c r="Q20" s="70"/>
      <c r="R20" s="71"/>
      <c r="S20" s="35"/>
      <c r="T20" s="28"/>
      <c r="U20" s="35"/>
      <c r="V20" s="35"/>
      <c r="W20" s="33"/>
      <c r="X20" s="28"/>
      <c r="Y20" s="35"/>
      <c r="Z20" s="37"/>
      <c r="AA20" s="28"/>
      <c r="AB20" s="28"/>
      <c r="AC20" s="35"/>
      <c r="AD20" s="33"/>
      <c r="AE20" s="30"/>
      <c r="AF20" s="58"/>
      <c r="AG20" s="38"/>
      <c r="AH20" s="35"/>
      <c r="AI20" s="35"/>
      <c r="AJ20" s="35"/>
      <c r="AK20" s="23"/>
    </row>
    <row r="21" spans="1:37" s="72" customFormat="1" ht="69.75" customHeight="1">
      <c r="A21" s="61" t="s">
        <v>49</v>
      </c>
      <c r="B21" s="62">
        <v>1</v>
      </c>
      <c r="C21" s="93"/>
      <c r="D21" s="100"/>
      <c r="E21" s="103">
        <v>1</v>
      </c>
      <c r="F21" s="97"/>
      <c r="G21" s="79"/>
      <c r="H21" s="79"/>
      <c r="I21" s="79"/>
      <c r="J21" s="80"/>
      <c r="K21" s="65"/>
      <c r="L21" s="66"/>
      <c r="M21" s="137" t="s">
        <v>27</v>
      </c>
      <c r="N21" s="67"/>
      <c r="O21" s="68" t="s">
        <v>63</v>
      </c>
      <c r="P21" s="69"/>
      <c r="Q21" s="70"/>
      <c r="R21" s="71"/>
      <c r="S21" s="35"/>
      <c r="T21" s="28"/>
      <c r="U21" s="35"/>
      <c r="V21" s="35"/>
      <c r="W21" s="33"/>
      <c r="X21" s="28"/>
      <c r="Y21" s="35"/>
      <c r="Z21" s="37"/>
      <c r="AA21" s="28"/>
      <c r="AB21" s="28"/>
      <c r="AC21" s="35"/>
      <c r="AD21" s="33"/>
      <c r="AE21" s="30"/>
      <c r="AF21" s="58"/>
      <c r="AG21" s="38"/>
      <c r="AH21" s="35"/>
      <c r="AI21" s="35"/>
      <c r="AJ21" s="35"/>
      <c r="AK21" s="23"/>
    </row>
    <row r="22" spans="1:37" s="72" customFormat="1" ht="85.5" customHeight="1">
      <c r="A22" s="61" t="s">
        <v>51</v>
      </c>
      <c r="B22" s="62">
        <v>1</v>
      </c>
      <c r="C22" s="93"/>
      <c r="D22" s="100">
        <v>1</v>
      </c>
      <c r="E22" s="101"/>
      <c r="F22" s="95"/>
      <c r="G22" s="63"/>
      <c r="H22" s="63"/>
      <c r="I22" s="63"/>
      <c r="J22" s="64"/>
      <c r="K22" s="65" t="s">
        <v>45</v>
      </c>
      <c r="L22" s="66"/>
      <c r="M22" s="66" t="s">
        <v>27</v>
      </c>
      <c r="N22" s="67"/>
      <c r="O22" s="68" t="s">
        <v>64</v>
      </c>
      <c r="P22" s="69"/>
      <c r="Q22" s="70"/>
      <c r="R22" s="71"/>
      <c r="S22" s="35"/>
      <c r="T22" s="28"/>
      <c r="U22" s="35"/>
      <c r="V22" s="35"/>
      <c r="W22" s="33"/>
      <c r="X22" s="28"/>
      <c r="Y22" s="35"/>
      <c r="Z22" s="37"/>
      <c r="AA22" s="28"/>
      <c r="AB22" s="28"/>
      <c r="AC22" s="35"/>
      <c r="AD22" s="33"/>
      <c r="AE22" s="30"/>
      <c r="AF22" s="58"/>
      <c r="AG22" s="38"/>
      <c r="AH22" s="35"/>
      <c r="AI22" s="35"/>
      <c r="AJ22" s="35"/>
      <c r="AK22" s="23"/>
    </row>
    <row r="23" spans="1:37" s="72" customFormat="1" ht="57" customHeight="1" thickBot="1">
      <c r="A23" s="104" t="s">
        <v>61</v>
      </c>
      <c r="B23" s="105">
        <v>1</v>
      </c>
      <c r="C23" s="106"/>
      <c r="D23" s="107">
        <v>1</v>
      </c>
      <c r="E23" s="108"/>
      <c r="F23" s="109"/>
      <c r="G23" s="110"/>
      <c r="H23" s="110"/>
      <c r="I23" s="110"/>
      <c r="J23" s="111"/>
      <c r="K23" s="112"/>
      <c r="L23" s="113"/>
      <c r="M23" s="113"/>
      <c r="N23" s="114"/>
      <c r="O23" s="115"/>
      <c r="P23" s="116"/>
      <c r="Q23" s="117"/>
      <c r="R23" s="118"/>
      <c r="S23" s="119"/>
      <c r="T23" s="120"/>
      <c r="U23" s="119"/>
      <c r="V23" s="119"/>
      <c r="W23" s="121"/>
      <c r="X23" s="120"/>
      <c r="Y23" s="119"/>
      <c r="Z23" s="122"/>
      <c r="AA23" s="120"/>
      <c r="AB23" s="120"/>
      <c r="AC23" s="119"/>
      <c r="AD23" s="121"/>
      <c r="AE23" s="123"/>
      <c r="AF23" s="124"/>
      <c r="AG23" s="125"/>
      <c r="AH23" s="119"/>
      <c r="AI23" s="119"/>
      <c r="AJ23" s="119"/>
      <c r="AK23" s="23"/>
    </row>
    <row r="24" spans="1:37" s="81" customFormat="1" ht="17.25" customHeight="1" thickBot="1">
      <c r="A24" s="126"/>
      <c r="B24" s="127">
        <f>SUM(B9:B23)</f>
        <v>14</v>
      </c>
      <c r="C24" s="127"/>
      <c r="D24" s="128">
        <f t="shared" ref="D24:J24" si="0">SUM(D9:D23)</f>
        <v>12</v>
      </c>
      <c r="E24" s="127">
        <f t="shared" si="0"/>
        <v>2</v>
      </c>
      <c r="F24" s="127">
        <f t="shared" si="0"/>
        <v>0</v>
      </c>
      <c r="G24" s="127">
        <f t="shared" si="0"/>
        <v>0</v>
      </c>
      <c r="H24" s="127">
        <f t="shared" si="0"/>
        <v>0</v>
      </c>
      <c r="I24" s="127">
        <f t="shared" si="0"/>
        <v>0</v>
      </c>
      <c r="J24" s="129">
        <f t="shared" si="0"/>
        <v>0</v>
      </c>
      <c r="K24" s="127" t="s">
        <v>24</v>
      </c>
      <c r="L24" s="127" t="s">
        <v>24</v>
      </c>
      <c r="M24" s="127" t="s">
        <v>24</v>
      </c>
      <c r="N24" s="127" t="s">
        <v>24</v>
      </c>
      <c r="O24" s="128"/>
      <c r="P24" s="129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8"/>
      <c r="AH24" s="127"/>
      <c r="AI24" s="127"/>
      <c r="AJ24" s="127"/>
      <c r="AK24" s="59"/>
    </row>
    <row r="25" spans="1:37" s="72" customFormat="1">
      <c r="A25" s="1"/>
      <c r="B25" s="2"/>
      <c r="C25" s="3"/>
      <c r="D25" s="2"/>
      <c r="E25" s="4"/>
      <c r="K25" s="139"/>
      <c r="L25" s="7"/>
      <c r="M25" s="140"/>
      <c r="N25" s="8"/>
      <c r="O25" s="9"/>
      <c r="P25" s="9"/>
      <c r="Q25" s="10"/>
      <c r="R25" s="11"/>
      <c r="S25" s="12"/>
      <c r="T25" s="13"/>
      <c r="U25" s="12"/>
      <c r="V25" s="12"/>
      <c r="W25" s="14"/>
      <c r="X25" s="13"/>
      <c r="Y25" s="12"/>
      <c r="Z25" s="15"/>
      <c r="AA25" s="16"/>
      <c r="AB25" s="16"/>
      <c r="AC25" s="17"/>
      <c r="AD25" s="18"/>
      <c r="AE25" s="19"/>
      <c r="AF25" s="20"/>
      <c r="AG25" s="21"/>
      <c r="AH25" s="22"/>
      <c r="AI25" s="22"/>
      <c r="AJ25" s="22"/>
      <c r="AK25" s="23"/>
    </row>
    <row r="26" spans="1:37" s="72" customFormat="1" ht="22.5" customHeight="1" thickBot="1">
      <c r="A26" s="1"/>
      <c r="B26" s="2"/>
      <c r="C26" s="3"/>
      <c r="D26" s="2"/>
      <c r="E26" s="4"/>
      <c r="K26" s="6"/>
      <c r="L26" s="7"/>
      <c r="M26" s="7"/>
      <c r="N26" s="8"/>
      <c r="O26" s="9"/>
      <c r="P26" s="9"/>
      <c r="Q26" s="10"/>
      <c r="R26" s="11"/>
      <c r="S26" s="12"/>
      <c r="T26" s="15"/>
      <c r="U26" s="132"/>
      <c r="V26" s="202"/>
      <c r="W26" s="203"/>
      <c r="X26" s="15"/>
      <c r="Y26" s="141"/>
      <c r="Z26" s="142"/>
      <c r="AA26" s="143"/>
      <c r="AB26" s="130"/>
      <c r="AC26" s="131"/>
      <c r="AD26" s="18"/>
      <c r="AE26" s="19"/>
      <c r="AF26" s="20"/>
      <c r="AG26" s="21"/>
      <c r="AH26" s="22"/>
      <c r="AI26" s="22"/>
      <c r="AJ26" s="22"/>
      <c r="AK26" s="23"/>
    </row>
    <row r="27" spans="1:37" s="72" customFormat="1" ht="18" customHeight="1" thickBot="1">
      <c r="A27" s="195" t="s">
        <v>14</v>
      </c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6"/>
      <c r="P27" s="144"/>
      <c r="Q27" s="145"/>
      <c r="R27" s="146"/>
      <c r="S27" s="210"/>
      <c r="T27" s="147" t="s">
        <v>41</v>
      </c>
      <c r="U27" s="148" t="s">
        <v>42</v>
      </c>
      <c r="V27" s="215"/>
      <c r="W27" s="216"/>
      <c r="X27" s="138"/>
      <c r="Y27" s="149" t="s">
        <v>44</v>
      </c>
      <c r="Z27" s="207" t="s">
        <v>43</v>
      </c>
      <c r="AA27" s="208"/>
      <c r="AB27" s="149" t="s">
        <v>45</v>
      </c>
      <c r="AC27" s="150"/>
      <c r="AD27" s="18"/>
      <c r="AE27" s="133" t="s">
        <v>41</v>
      </c>
      <c r="AF27" s="209" t="s">
        <v>3</v>
      </c>
      <c r="AG27" s="209"/>
      <c r="AH27" s="209"/>
      <c r="AI27" s="209"/>
      <c r="AJ27" s="209"/>
      <c r="AK27" s="23"/>
    </row>
    <row r="28" spans="1:37" s="72" customFormat="1" ht="18" customHeight="1" thickBot="1">
      <c r="A28" s="195"/>
      <c r="B28" s="204" t="s">
        <v>29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6"/>
      <c r="P28" s="144">
        <f>B24-P30</f>
        <v>10</v>
      </c>
      <c r="Q28" s="145"/>
      <c r="R28" s="146"/>
      <c r="S28" s="211"/>
      <c r="T28" s="217">
        <f>T38-SUM(T31:T36)</f>
        <v>9</v>
      </c>
      <c r="U28" s="217">
        <f>U38-SUM(U31:U36)</f>
        <v>1</v>
      </c>
      <c r="V28" s="218"/>
      <c r="W28" s="219"/>
      <c r="X28" s="220"/>
      <c r="Y28" s="221">
        <f>Y38-SUM(Y30:Y36)</f>
        <v>0</v>
      </c>
      <c r="Z28" s="222">
        <f t="shared" ref="Z28:AA28" si="1">Z38-SUM(Z30:Z36)</f>
        <v>0.5</v>
      </c>
      <c r="AA28" s="223">
        <f t="shared" si="1"/>
        <v>-2</v>
      </c>
      <c r="AB28" s="221">
        <f>AB38-SUM(AB30:AB36)</f>
        <v>0</v>
      </c>
      <c r="AC28" s="224"/>
      <c r="AD28" s="18"/>
      <c r="AE28" s="133" t="s">
        <v>42</v>
      </c>
      <c r="AF28" s="209" t="s">
        <v>38</v>
      </c>
      <c r="AG28" s="209"/>
      <c r="AH28" s="209"/>
      <c r="AI28" s="209"/>
      <c r="AJ28" s="209"/>
      <c r="AK28" s="23"/>
    </row>
    <row r="29" spans="1:37" s="72" customFormat="1" ht="16.5" thickBot="1">
      <c r="A29" s="195"/>
      <c r="B29" s="151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225"/>
      <c r="U29" s="225"/>
      <c r="V29" s="225"/>
      <c r="W29" s="225"/>
      <c r="X29" s="226"/>
      <c r="Y29" s="226"/>
      <c r="Z29" s="226"/>
      <c r="AA29" s="226"/>
      <c r="AB29" s="226"/>
      <c r="AC29" s="227"/>
      <c r="AD29" s="18"/>
      <c r="AE29" s="133" t="s">
        <v>44</v>
      </c>
      <c r="AF29" s="209" t="s">
        <v>46</v>
      </c>
      <c r="AG29" s="209"/>
      <c r="AH29" s="209"/>
      <c r="AI29" s="209"/>
      <c r="AJ29" s="209"/>
      <c r="AK29" s="23"/>
    </row>
    <row r="30" spans="1:37" ht="17.25" thickBot="1">
      <c r="A30" s="195"/>
      <c r="B30" s="196" t="s">
        <v>30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8"/>
      <c r="P30" s="153">
        <f>SUM(Q31:Q36)</f>
        <v>4</v>
      </c>
      <c r="Q30" s="154"/>
      <c r="R30" s="155"/>
      <c r="S30" s="212" t="s">
        <v>40</v>
      </c>
      <c r="T30" s="228"/>
      <c r="U30" s="229"/>
      <c r="V30" s="230"/>
      <c r="W30" s="231"/>
      <c r="X30" s="232" t="s">
        <v>40</v>
      </c>
      <c r="Y30" s="233"/>
      <c r="Z30" s="234"/>
      <c r="AA30" s="235"/>
      <c r="AB30" s="236"/>
      <c r="AC30" s="237"/>
      <c r="AE30" s="133" t="s">
        <v>43</v>
      </c>
      <c r="AF30" s="209" t="s">
        <v>47</v>
      </c>
      <c r="AG30" s="209"/>
      <c r="AH30" s="209"/>
      <c r="AI30" s="209"/>
      <c r="AJ30" s="209"/>
    </row>
    <row r="31" spans="1:37" ht="16.5" thickBot="1">
      <c r="A31" s="195"/>
      <c r="B31" s="199" t="s">
        <v>65</v>
      </c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  <c r="P31" s="156" t="s">
        <v>22</v>
      </c>
      <c r="Q31" s="157">
        <f t="shared" ref="Q31:Q36" si="2">SUMPRODUCT(B$9:B$23*($P31=M$9:M$23))</f>
        <v>2</v>
      </c>
      <c r="R31" s="155"/>
      <c r="S31" s="213"/>
      <c r="T31" s="238">
        <f>SUMPRODUCT(D$9:D$23*($P31=$M$9:$M$23))</f>
        <v>2</v>
      </c>
      <c r="U31" s="238">
        <f>SUMPRODUCT(E$9:E$23*($P31=$M$9:$M$23))</f>
        <v>0</v>
      </c>
      <c r="V31" s="230"/>
      <c r="W31" s="231"/>
      <c r="X31" s="239"/>
      <c r="Y31" s="233">
        <f>SUMPRODUCT($D$9:$D$23*(Y$27=$K$9:$K$23)*($P31=$M$9:$M$23))</f>
        <v>0</v>
      </c>
      <c r="Z31" s="240">
        <f t="shared" ref="Z31:AA31" si="3">SUMPRODUCT($D$9:$D$23*(Z$27=$K$9:$K$23)*($P31=$M$9:$M$23))</f>
        <v>0</v>
      </c>
      <c r="AA31" s="241">
        <f t="shared" si="3"/>
        <v>2</v>
      </c>
      <c r="AB31" s="233">
        <f>SUMPRODUCT($D$9:$D$23*(AB$27=$K$9:$K$23)*($P31=$M$9:$M$23))</f>
        <v>0</v>
      </c>
      <c r="AC31" s="237"/>
      <c r="AE31" s="133" t="s">
        <v>45</v>
      </c>
      <c r="AF31" s="209" t="s">
        <v>39</v>
      </c>
      <c r="AG31" s="209"/>
      <c r="AH31" s="209"/>
      <c r="AI31" s="209"/>
      <c r="AJ31" s="209"/>
    </row>
    <row r="32" spans="1:37" ht="16.5" thickBot="1">
      <c r="A32" s="195"/>
      <c r="B32" s="192" t="s">
        <v>31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  <c r="P32" s="156" t="s">
        <v>25</v>
      </c>
      <c r="Q32" s="157">
        <f t="shared" si="2"/>
        <v>0</v>
      </c>
      <c r="R32" s="155"/>
      <c r="S32" s="213"/>
      <c r="T32" s="238">
        <f t="shared" ref="T32:T36" si="4">SUMPRODUCT(D$9:D$23*($P32=$M$9:$M$23))</f>
        <v>0</v>
      </c>
      <c r="U32" s="238">
        <f t="shared" ref="U32:U36" si="5">SUMPRODUCT(E$9:E$23*($P32=$M$9:$M$23))</f>
        <v>0</v>
      </c>
      <c r="V32" s="230"/>
      <c r="W32" s="231"/>
      <c r="X32" s="239"/>
      <c r="Y32" s="233">
        <f t="shared" ref="Y32:AA36" si="6">SUMPRODUCT($D$9:$D$23*(Y$27=$K$9:$K$23)*($P32=$M$9:$M$23))</f>
        <v>0</v>
      </c>
      <c r="Z32" s="240">
        <f t="shared" si="6"/>
        <v>0</v>
      </c>
      <c r="AA32" s="241">
        <f t="shared" si="6"/>
        <v>0</v>
      </c>
      <c r="AB32" s="233">
        <f t="shared" ref="AB32:AB36" si="7">SUMPRODUCT($D$9:$D$23*(AB$27=$K$9:$K$23)*($P32=$M$9:$M$23))</f>
        <v>0</v>
      </c>
      <c r="AC32" s="237"/>
    </row>
    <row r="33" spans="1:29" ht="16.5" thickBot="1">
      <c r="A33" s="195"/>
      <c r="B33" s="192" t="s">
        <v>32</v>
      </c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4"/>
      <c r="P33" s="156" t="s">
        <v>26</v>
      </c>
      <c r="Q33" s="157">
        <f t="shared" si="2"/>
        <v>0</v>
      </c>
      <c r="R33" s="155"/>
      <c r="S33" s="213"/>
      <c r="T33" s="238">
        <f t="shared" si="4"/>
        <v>0</v>
      </c>
      <c r="U33" s="238">
        <f t="shared" si="5"/>
        <v>0</v>
      </c>
      <c r="V33" s="230"/>
      <c r="W33" s="231"/>
      <c r="X33" s="239"/>
      <c r="Y33" s="233">
        <f t="shared" si="6"/>
        <v>0</v>
      </c>
      <c r="Z33" s="240">
        <f t="shared" si="6"/>
        <v>0</v>
      </c>
      <c r="AA33" s="241">
        <f t="shared" si="6"/>
        <v>0</v>
      </c>
      <c r="AB33" s="233">
        <f t="shared" si="7"/>
        <v>0</v>
      </c>
      <c r="AC33" s="237"/>
    </row>
    <row r="34" spans="1:29" ht="16.5" thickBot="1">
      <c r="A34" s="195"/>
      <c r="B34" s="192" t="s">
        <v>33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4"/>
      <c r="P34" s="156" t="s">
        <v>27</v>
      </c>
      <c r="Q34" s="157">
        <f t="shared" si="2"/>
        <v>2</v>
      </c>
      <c r="R34" s="155"/>
      <c r="S34" s="213"/>
      <c r="T34" s="238">
        <f t="shared" si="4"/>
        <v>1</v>
      </c>
      <c r="U34" s="238">
        <f t="shared" si="5"/>
        <v>1</v>
      </c>
      <c r="V34" s="230"/>
      <c r="W34" s="231"/>
      <c r="X34" s="239"/>
      <c r="Y34" s="233">
        <f t="shared" si="6"/>
        <v>0</v>
      </c>
      <c r="Z34" s="240">
        <f t="shared" si="6"/>
        <v>0</v>
      </c>
      <c r="AA34" s="241">
        <f t="shared" si="6"/>
        <v>0</v>
      </c>
      <c r="AB34" s="233">
        <f t="shared" si="7"/>
        <v>1</v>
      </c>
      <c r="AC34" s="237"/>
    </row>
    <row r="35" spans="1:29" ht="16.5" thickBot="1">
      <c r="A35" s="195"/>
      <c r="B35" s="192" t="s">
        <v>34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4"/>
      <c r="P35" s="156" t="s">
        <v>28</v>
      </c>
      <c r="Q35" s="157">
        <f t="shared" si="2"/>
        <v>0</v>
      </c>
      <c r="R35" s="155"/>
      <c r="S35" s="213"/>
      <c r="T35" s="238">
        <f t="shared" si="4"/>
        <v>0</v>
      </c>
      <c r="U35" s="238">
        <f t="shared" si="5"/>
        <v>0</v>
      </c>
      <c r="V35" s="230"/>
      <c r="W35" s="231"/>
      <c r="X35" s="239"/>
      <c r="Y35" s="233">
        <f t="shared" si="6"/>
        <v>0</v>
      </c>
      <c r="Z35" s="240">
        <f t="shared" si="6"/>
        <v>0</v>
      </c>
      <c r="AA35" s="241">
        <f t="shared" si="6"/>
        <v>0</v>
      </c>
      <c r="AB35" s="233">
        <f t="shared" si="7"/>
        <v>0</v>
      </c>
      <c r="AC35" s="237"/>
    </row>
    <row r="36" spans="1:29" ht="16.5" thickBot="1">
      <c r="A36" s="195"/>
      <c r="B36" s="192" t="s">
        <v>35</v>
      </c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4"/>
      <c r="P36" s="156" t="s">
        <v>36</v>
      </c>
      <c r="Q36" s="157">
        <f t="shared" si="2"/>
        <v>0</v>
      </c>
      <c r="R36" s="155"/>
      <c r="S36" s="214"/>
      <c r="T36" s="238">
        <f t="shared" si="4"/>
        <v>0</v>
      </c>
      <c r="U36" s="238">
        <f t="shared" si="5"/>
        <v>0</v>
      </c>
      <c r="V36" s="230"/>
      <c r="W36" s="231"/>
      <c r="X36" s="242"/>
      <c r="Y36" s="233">
        <f t="shared" si="6"/>
        <v>0</v>
      </c>
      <c r="Z36" s="240">
        <f t="shared" si="6"/>
        <v>0</v>
      </c>
      <c r="AA36" s="241">
        <f t="shared" si="6"/>
        <v>0</v>
      </c>
      <c r="AB36" s="233">
        <f t="shared" si="7"/>
        <v>0</v>
      </c>
      <c r="AC36" s="237"/>
    </row>
    <row r="37" spans="1:29" ht="16.5" thickBot="1">
      <c r="A37" s="195"/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226"/>
      <c r="U37" s="226"/>
      <c r="V37" s="226"/>
      <c r="W37" s="226"/>
      <c r="X37" s="226"/>
      <c r="Y37" s="226"/>
      <c r="Z37" s="226"/>
      <c r="AA37" s="226"/>
      <c r="AB37" s="226"/>
      <c r="AC37" s="227"/>
    </row>
    <row r="38" spans="1:29" ht="16.5" thickBot="1">
      <c r="A38" s="195"/>
      <c r="B38" s="189" t="s">
        <v>37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1"/>
      <c r="P38" s="158">
        <f>P27+P30</f>
        <v>4</v>
      </c>
      <c r="Q38" s="159"/>
      <c r="R38" s="160"/>
      <c r="S38" s="161"/>
      <c r="T38" s="243">
        <f>SUM(D$9:D$23)</f>
        <v>12</v>
      </c>
      <c r="U38" s="243">
        <f>SUM(E$9:E$23)</f>
        <v>2</v>
      </c>
      <c r="V38" s="244"/>
      <c r="W38" s="245"/>
      <c r="X38" s="246"/>
      <c r="Y38" s="247">
        <f>SUMPRODUCT($D$9:$D$23*(Y$27=$K$9:$K$23))</f>
        <v>0</v>
      </c>
      <c r="Z38" s="248">
        <f>SUMPRODUCT($D$9:$D$23*(Z$27=$K$9:$K$23))</f>
        <v>0.5</v>
      </c>
      <c r="AA38" s="249"/>
      <c r="AB38" s="247">
        <f>SUMPRODUCT($D$9:$D$23*(AB$27=$K$9:$K$23))</f>
        <v>1</v>
      </c>
      <c r="AC38" s="250"/>
    </row>
    <row r="39" spans="1:29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</row>
    <row r="40" spans="1:29">
      <c r="T40" s="13" t="b">
        <f>T38=D24</f>
        <v>1</v>
      </c>
      <c r="U40" s="12" t="b">
        <f>U38=E24</f>
        <v>1</v>
      </c>
    </row>
    <row r="42" spans="1:29">
      <c r="A42" s="1" t="s">
        <v>52</v>
      </c>
    </row>
    <row r="43" spans="1:29">
      <c r="A43" s="1" t="s">
        <v>58</v>
      </c>
    </row>
    <row r="44" spans="1:29">
      <c r="A44" s="1" t="s">
        <v>53</v>
      </c>
    </row>
    <row r="46" spans="1:29">
      <c r="A46" s="1" t="s">
        <v>56</v>
      </c>
    </row>
    <row r="48" spans="1:29">
      <c r="A48" s="1" t="s">
        <v>57</v>
      </c>
    </row>
  </sheetData>
  <sheetProtection selectLockedCells="1" selectUnlockedCells="1"/>
  <autoFilter ref="A6:AK24"/>
  <mergeCells count="73">
    <mergeCell ref="Z31:AA31"/>
    <mergeCell ref="Z32:AA32"/>
    <mergeCell ref="Z33:AA33"/>
    <mergeCell ref="Z34:AA34"/>
    <mergeCell ref="AF27:AJ27"/>
    <mergeCell ref="AF28:AJ28"/>
    <mergeCell ref="AF29:AJ29"/>
    <mergeCell ref="AF30:AJ30"/>
    <mergeCell ref="AF31:AJ31"/>
    <mergeCell ref="B27:O27"/>
    <mergeCell ref="B28:O28"/>
    <mergeCell ref="Z28:AA28"/>
    <mergeCell ref="Z27:AA27"/>
    <mergeCell ref="Z30:AA30"/>
    <mergeCell ref="S27:S28"/>
    <mergeCell ref="S30:S36"/>
    <mergeCell ref="V27:W27"/>
    <mergeCell ref="V28:W28"/>
    <mergeCell ref="V35:W35"/>
    <mergeCell ref="X30:X36"/>
    <mergeCell ref="V26:W26"/>
    <mergeCell ref="V30:W30"/>
    <mergeCell ref="V31:W31"/>
    <mergeCell ref="V32:W32"/>
    <mergeCell ref="V33:W33"/>
    <mergeCell ref="V34:W34"/>
    <mergeCell ref="A39:AC39"/>
    <mergeCell ref="B38:O38"/>
    <mergeCell ref="V38:W38"/>
    <mergeCell ref="Z38:AA38"/>
    <mergeCell ref="B35:O35"/>
    <mergeCell ref="B36:O36"/>
    <mergeCell ref="V36:W36"/>
    <mergeCell ref="Z35:AA35"/>
    <mergeCell ref="Z36:AA36"/>
    <mergeCell ref="A27:A38"/>
    <mergeCell ref="B30:O30"/>
    <mergeCell ref="B31:O31"/>
    <mergeCell ref="B32:O32"/>
    <mergeCell ref="B33:O33"/>
    <mergeCell ref="B34:O34"/>
    <mergeCell ref="A8:AJ8"/>
    <mergeCell ref="B18:B19"/>
    <mergeCell ref="O7:P7"/>
    <mergeCell ref="Q7:T7"/>
    <mergeCell ref="U7:X7"/>
    <mergeCell ref="Y7:AB7"/>
    <mergeCell ref="AC7:AE7"/>
    <mergeCell ref="AG7:AI7"/>
    <mergeCell ref="Q3:AB3"/>
    <mergeCell ref="AC3:AE3"/>
    <mergeCell ref="AG3:AI4"/>
    <mergeCell ref="AJ3:AJ4"/>
    <mergeCell ref="Q4:T4"/>
    <mergeCell ref="U4:X4"/>
    <mergeCell ref="Y4:AB4"/>
    <mergeCell ref="AC4:AE4"/>
    <mergeCell ref="A1:AB1"/>
    <mergeCell ref="AD1:AJ1"/>
    <mergeCell ref="A2:A5"/>
    <mergeCell ref="B2:B5"/>
    <mergeCell ref="C2:C5"/>
    <mergeCell ref="D2:D5"/>
    <mergeCell ref="E2:E5"/>
    <mergeCell ref="K2:K5"/>
    <mergeCell ref="L2:L5"/>
    <mergeCell ref="M2:M5"/>
    <mergeCell ref="N2:N5"/>
    <mergeCell ref="O2:O4"/>
    <mergeCell ref="P2:P4"/>
    <mergeCell ref="Q2:AE2"/>
    <mergeCell ref="AF2:AF5"/>
    <mergeCell ref="AG2:AJ2"/>
  </mergeCells>
  <dataValidations count="2">
    <dataValidation type="list" allowBlank="1" showInputMessage="1" showErrorMessage="1" sqref="K9:K23 Y27:AB27">
      <formula1>$AE$29:$AE$31</formula1>
    </dataValidation>
    <dataValidation type="list" allowBlank="1" showInputMessage="1" showErrorMessage="1" sqref="M9:M23">
      <formula1>$P$31:$P$36</formula1>
    </dataValidation>
  </dataValidations>
  <pageMargins left="0.15763888888888888" right="0.15763888888888888" top="0.19652777777777777" bottom="0.15763888888888888" header="0.51180555555555551" footer="0.51180555555555551"/>
  <pageSetup paperSize="9" scale="65" firstPageNumber="0" orientation="landscape" horizontalDpi="300" verticalDpi="300" r:id="rId1"/>
  <headerFooter alignWithMargins="0"/>
  <rowBreaks count="1" manualBreakCount="1">
    <brk id="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Штатная расстановка</vt:lpstr>
      <vt:lpstr>'Штатная расстановка'!Заголовки_для_печати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Gusev Alexandr Valentinovitch</dc:creator>
  <cp:lastModifiedBy>GAV</cp:lastModifiedBy>
  <cp:lastPrinted>2013-11-22T04:58:59Z</cp:lastPrinted>
  <dcterms:created xsi:type="dcterms:W3CDTF">2013-11-25T05:35:47Z</dcterms:created>
  <dcterms:modified xsi:type="dcterms:W3CDTF">2013-11-25T06:02:19Z</dcterms:modified>
</cp:coreProperties>
</file>