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60" windowWidth="19320" windowHeight="11760" activeTab="2"/>
  </bookViews>
  <sheets>
    <sheet name="Форма табеля" sheetId="2" r:id="rId1"/>
    <sheet name="Выбор" sheetId="3" r:id="rId2"/>
    <sheet name="ПрКален" sheetId="5" r:id="rId3"/>
  </sheets>
  <calcPr calcId="125725"/>
</workbook>
</file>

<file path=xl/calcChain.xml><?xml version="1.0" encoding="utf-8"?>
<calcChain xmlns="http://schemas.openxmlformats.org/spreadsheetml/2006/main">
  <c r="AS12" i="2"/>
  <c r="AK10"/>
  <c r="AJ10"/>
  <c r="S10"/>
  <c r="AL10" s="1"/>
  <c r="AL9"/>
  <c r="AK9"/>
  <c r="AJ9"/>
  <c r="S9"/>
  <c r="AT9" s="1"/>
  <c r="AT8"/>
  <c r="AL8"/>
  <c r="AK8"/>
  <c r="AJ8"/>
  <c r="S8"/>
  <c r="AS8" s="1"/>
  <c r="AT7"/>
  <c r="AS7"/>
  <c r="AK7"/>
  <c r="AJ7"/>
  <c r="S7"/>
  <c r="AQ7" s="1"/>
  <c r="AV1"/>
  <c r="AQ10" l="1"/>
  <c r="AL7"/>
  <c r="AQ8"/>
  <c r="AS9"/>
  <c r="AT10"/>
  <c r="AQ9"/>
  <c r="AS10"/>
</calcChain>
</file>

<file path=xl/sharedStrings.xml><?xml version="1.0" encoding="utf-8"?>
<sst xmlns="http://schemas.openxmlformats.org/spreadsheetml/2006/main" count="145" uniqueCount="49">
  <si>
    <t>месяца</t>
  </si>
  <si>
    <t>в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</si>
  <si>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</si>
  <si>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</si>
  <si>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</si>
  <si>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</si>
  <si>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</si>
  <si>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</si>
  <si>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</si>
  <si>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</si>
  <si>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</si>
  <si>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</si>
  <si>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1. Учет рабочего времени  ПО автоматизации ООО "Газпром трансгаз Краснодар"  за </t>
  </si>
  <si>
    <t>Номер по
порядку</t>
  </si>
  <si>
    <t>Фамилия, инициалы, должность (специальность, профессия)</t>
  </si>
  <si>
    <t>Табельный номер</t>
  </si>
  <si>
    <t>Отметки о явках и неявках на работу по числам</t>
  </si>
  <si>
    <t>Итого отработано за месяц</t>
  </si>
  <si>
    <r>
      <t xml:space="preserve">
</t>
    </r>
    <r>
      <rPr>
        <sz val="8"/>
        <rFont val="Times New Roman"/>
        <family val="1"/>
        <charset val="204"/>
      </rPr>
      <t>Количе-ство не-явок,
дней (часов)</t>
    </r>
  </si>
  <si>
    <t>Из них
по причинам</t>
  </si>
  <si>
    <r>
      <t xml:space="preserve">
</t>
    </r>
    <r>
      <rPr>
        <sz val="8"/>
        <rFont val="Times New Roman"/>
        <family val="1"/>
        <charset val="204"/>
      </rPr>
      <t>Количество выходных и праздничных дней</t>
    </r>
  </si>
  <si>
    <t>итого отра-бота-но за I поло-вину месяца</t>
  </si>
  <si>
    <t>итого отрабо-тано за
II поло-вину месяца</t>
  </si>
  <si>
    <t>дней</t>
  </si>
  <si>
    <t>часов</t>
  </si>
  <si>
    <r>
      <t xml:space="preserve">
</t>
    </r>
    <r>
      <rPr>
        <sz val="8"/>
        <rFont val="Times New Roman"/>
        <family val="1"/>
        <charset val="204"/>
      </rPr>
      <t>код</t>
    </r>
  </si>
  <si>
    <r>
      <t xml:space="preserve">
</t>
    </r>
    <r>
      <rPr>
        <sz val="8"/>
        <rFont val="Times New Roman"/>
        <family val="1"/>
        <charset val="204"/>
      </rPr>
      <t>количест-во дней
(часов)</t>
    </r>
  </si>
  <si>
    <t>всего</t>
  </si>
  <si>
    <t>из них</t>
  </si>
  <si>
    <t>сверх-уроч-ных</t>
  </si>
  <si>
    <t>ноч-ных</t>
  </si>
  <si>
    <t>выходных, празднич-ных</t>
  </si>
  <si>
    <t>В</t>
  </si>
  <si>
    <t>Седов Александр Николаевич Ведущий инженер-программист</t>
  </si>
  <si>
    <t>Руководитель</t>
  </si>
  <si>
    <t>Ответственное лицо</t>
  </si>
  <si>
    <t>структурного подразделения</t>
  </si>
  <si>
    <t>Начальник службы автоматизации и метрологического обеспечения</t>
  </si>
  <si>
    <t>(личная подпись)</t>
  </si>
  <si>
    <t>(должность)</t>
  </si>
  <si>
    <t>(расшифровка подписи)</t>
  </si>
  <si>
    <t>Работник кадровой службы</t>
  </si>
  <si>
    <t>1. Учет рабочего времени  ПО автоматизации ООО "Газпром трансгаз Краснодар"  за Ноябрь</t>
  </si>
  <si>
    <t>п</t>
  </si>
  <si>
    <t>янв</t>
  </si>
  <si>
    <t>фев</t>
  </si>
  <si>
    <t>Авдеев Денис Федорович Начальник службы</t>
  </si>
  <si>
    <t>Петров Сергей Иванович Начальник отдела АСУТП</t>
  </si>
  <si>
    <t>Шишканюк Зоя Владимировна Инженер программист 2к.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</si>
</sst>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[$-407]mmmm"/>
  </numFmts>
  <fonts count="8">
    <font>
      <sz val="12"/>
      <color theme="1"/>
      <name val="Times New Roman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4" fillId="0" borderId="2" xfId="0" applyFont="1" applyBorder="1" applyAlignment="1"/>
    <xf numFmtId="0" fontId="4" fillId="0" borderId="0" xfId="0" applyFont="1"/>
    <xf numFmtId="0" fontId="5" fillId="0" borderId="0" xfId="0" applyFont="1" applyBorder="1" applyAlignment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shrinkToFit="1"/>
    </xf>
    <xf numFmtId="0" fontId="1" fillId="0" borderId="0" xfId="0" applyFont="1"/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165" fontId="0" fillId="0" borderId="0" xfId="0" applyNumberFormat="1"/>
    <xf numFmtId="0" fontId="0" fillId="0" borderId="0" xfId="0" applyNumberFormat="1"/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1">
    <dxf>
      <font>
        <b val="0"/>
        <i val="0"/>
        <strike val="0"/>
        <condense val="0"/>
        <extend val="0"/>
        <u val="none"/>
        <sz val="10"/>
        <color indexed="17"/>
      </font>
      <fill>
        <patternFill patternType="solid">
          <fgColor indexed="27"/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5"/>
  <sheetViews>
    <sheetView workbookViewId="0">
      <selection activeCell="B8" sqref="B8"/>
    </sheetView>
  </sheetViews>
  <sheetFormatPr defaultRowHeight="15.75"/>
  <cols>
    <col min="1" max="1" width="3.375" customWidth="1"/>
    <col min="2" max="2" width="13.625" customWidth="1"/>
    <col min="3" max="3" width="7.25" customWidth="1"/>
    <col min="4" max="18" width="2.875" customWidth="1"/>
    <col min="19" max="19" width="4.125" customWidth="1"/>
    <col min="20" max="35" width="2.875" customWidth="1"/>
    <col min="36" max="46" width="5" customWidth="1"/>
  </cols>
  <sheetData>
    <row r="1" spans="1:48" s="2" customFormat="1">
      <c r="A1" s="1" t="s">
        <v>42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5" t="s">
        <v>12</v>
      </c>
      <c r="AV1" s="5" t="str">
        <f ca="1">MID(CELL("filename",A1),FIND("]",CELL("filename",A1))+1,65535)</f>
        <v>Форма табеля</v>
      </c>
    </row>
    <row r="2" spans="1:48">
      <c r="A2" s="39" t="s">
        <v>13</v>
      </c>
      <c r="B2" s="40" t="s">
        <v>14</v>
      </c>
      <c r="C2" s="41" t="s">
        <v>15</v>
      </c>
      <c r="D2" s="44" t="s">
        <v>16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 t="s">
        <v>0</v>
      </c>
      <c r="AC2" s="45"/>
      <c r="AD2" s="45"/>
      <c r="AE2" s="45"/>
      <c r="AF2" s="45"/>
      <c r="AG2" s="45"/>
      <c r="AH2" s="45"/>
      <c r="AI2" s="45"/>
      <c r="AJ2" s="45"/>
      <c r="AK2" s="46" t="s">
        <v>17</v>
      </c>
      <c r="AL2" s="46"/>
      <c r="AM2" s="46"/>
      <c r="AN2" s="46"/>
      <c r="AO2" s="46"/>
      <c r="AP2" s="46"/>
      <c r="AQ2" s="47" t="s">
        <v>18</v>
      </c>
      <c r="AR2" s="40" t="s">
        <v>19</v>
      </c>
      <c r="AS2" s="40"/>
      <c r="AT2" s="49" t="s">
        <v>20</v>
      </c>
    </row>
    <row r="3" spans="1:48">
      <c r="A3" s="39"/>
      <c r="B3" s="40"/>
      <c r="C3" s="42"/>
      <c r="D3" s="46">
        <v>1</v>
      </c>
      <c r="E3" s="46">
        <v>2</v>
      </c>
      <c r="F3" s="46">
        <v>3</v>
      </c>
      <c r="G3" s="46">
        <v>4</v>
      </c>
      <c r="H3" s="46">
        <v>5</v>
      </c>
      <c r="I3" s="46">
        <v>6</v>
      </c>
      <c r="J3" s="46">
        <v>7</v>
      </c>
      <c r="K3" s="46">
        <v>8</v>
      </c>
      <c r="L3" s="46">
        <v>9</v>
      </c>
      <c r="M3" s="46">
        <v>10</v>
      </c>
      <c r="N3" s="46">
        <v>11</v>
      </c>
      <c r="O3" s="46">
        <v>12</v>
      </c>
      <c r="P3" s="46">
        <v>13</v>
      </c>
      <c r="Q3" s="46">
        <v>14</v>
      </c>
      <c r="R3" s="46">
        <v>15</v>
      </c>
      <c r="S3" s="47" t="s">
        <v>21</v>
      </c>
      <c r="T3" s="46">
        <v>16</v>
      </c>
      <c r="U3" s="46">
        <v>17</v>
      </c>
      <c r="V3" s="46">
        <v>18</v>
      </c>
      <c r="W3" s="46">
        <v>19</v>
      </c>
      <c r="X3" s="46">
        <v>20</v>
      </c>
      <c r="Y3" s="46">
        <v>21</v>
      </c>
      <c r="Z3" s="46">
        <v>22</v>
      </c>
      <c r="AA3" s="46">
        <v>23</v>
      </c>
      <c r="AB3" s="46">
        <v>24</v>
      </c>
      <c r="AC3" s="46">
        <v>25</v>
      </c>
      <c r="AD3" s="46">
        <v>26</v>
      </c>
      <c r="AE3" s="46">
        <v>27</v>
      </c>
      <c r="AF3" s="46">
        <v>28</v>
      </c>
      <c r="AG3" s="46">
        <v>29</v>
      </c>
      <c r="AH3" s="46">
        <v>30</v>
      </c>
      <c r="AI3" s="46"/>
      <c r="AJ3" s="47" t="s">
        <v>22</v>
      </c>
      <c r="AK3" s="6" t="s">
        <v>23</v>
      </c>
      <c r="AL3" s="46" t="s">
        <v>24</v>
      </c>
      <c r="AM3" s="46"/>
      <c r="AN3" s="46"/>
      <c r="AO3" s="46"/>
      <c r="AP3" s="46"/>
      <c r="AQ3" s="47"/>
      <c r="AR3" s="47" t="s">
        <v>25</v>
      </c>
      <c r="AS3" s="49" t="s">
        <v>26</v>
      </c>
      <c r="AT3" s="49"/>
    </row>
    <row r="4" spans="1:48">
      <c r="A4" s="39"/>
      <c r="B4" s="40"/>
      <c r="C4" s="42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7"/>
      <c r="AK4" s="50"/>
      <c r="AL4" s="7" t="s">
        <v>27</v>
      </c>
      <c r="AM4" s="46" t="s">
        <v>28</v>
      </c>
      <c r="AN4" s="46"/>
      <c r="AO4" s="46"/>
      <c r="AP4" s="46"/>
      <c r="AQ4" s="47"/>
      <c r="AR4" s="47"/>
      <c r="AS4" s="49"/>
      <c r="AT4" s="49"/>
    </row>
    <row r="5" spans="1:48" ht="56.25">
      <c r="A5" s="39"/>
      <c r="B5" s="40"/>
      <c r="C5" s="43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7"/>
      <c r="AK5" s="50"/>
      <c r="AL5" s="8"/>
      <c r="AM5" s="9" t="s">
        <v>29</v>
      </c>
      <c r="AN5" s="9" t="s">
        <v>30</v>
      </c>
      <c r="AO5" s="9" t="s">
        <v>31</v>
      </c>
      <c r="AP5" s="9"/>
      <c r="AQ5" s="47"/>
      <c r="AR5" s="47"/>
      <c r="AS5" s="49"/>
      <c r="AT5" s="51"/>
    </row>
    <row r="6" spans="1:48">
      <c r="A6" s="10">
        <v>1</v>
      </c>
      <c r="B6" s="11">
        <v>2</v>
      </c>
      <c r="C6" s="11">
        <v>3</v>
      </c>
      <c r="D6" s="46">
        <v>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12">
        <v>5</v>
      </c>
      <c r="T6" s="52">
        <v>6</v>
      </c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  <c r="AJ6" s="11">
        <v>7</v>
      </c>
      <c r="AK6" s="10">
        <v>8</v>
      </c>
      <c r="AL6" s="11">
        <v>9</v>
      </c>
      <c r="AM6" s="10">
        <v>10</v>
      </c>
      <c r="AN6" s="11">
        <v>11</v>
      </c>
      <c r="AO6" s="10">
        <v>12</v>
      </c>
      <c r="AP6" s="11">
        <v>13</v>
      </c>
      <c r="AQ6" s="10">
        <v>14</v>
      </c>
      <c r="AR6" s="11">
        <v>15</v>
      </c>
      <c r="AS6" s="11">
        <v>16</v>
      </c>
      <c r="AT6" s="13">
        <v>17</v>
      </c>
    </row>
    <row r="7" spans="1:48" ht="36">
      <c r="A7" s="14">
        <v>1</v>
      </c>
      <c r="B7" s="15" t="s">
        <v>46</v>
      </c>
      <c r="C7" s="16">
        <v>5650</v>
      </c>
      <c r="D7" s="17">
        <v>7</v>
      </c>
      <c r="E7" s="17" t="s">
        <v>32</v>
      </c>
      <c r="F7" s="17" t="s">
        <v>32</v>
      </c>
      <c r="G7" s="17" t="s">
        <v>32</v>
      </c>
      <c r="H7" s="17">
        <v>8.25</v>
      </c>
      <c r="I7" s="17">
        <v>8.25</v>
      </c>
      <c r="J7" s="17">
        <v>8.25</v>
      </c>
      <c r="K7" s="17">
        <v>7</v>
      </c>
      <c r="L7" s="17" t="s">
        <v>32</v>
      </c>
      <c r="M7" s="17" t="s">
        <v>32</v>
      </c>
      <c r="N7" s="17">
        <v>8.25</v>
      </c>
      <c r="O7" s="17">
        <v>8.25</v>
      </c>
      <c r="P7" s="17">
        <v>8.25</v>
      </c>
      <c r="Q7" s="17">
        <v>8.25</v>
      </c>
      <c r="R7" s="17">
        <v>7</v>
      </c>
      <c r="S7" s="17">
        <f>SUM(D7:R7)</f>
        <v>78.75</v>
      </c>
      <c r="T7" s="17" t="s">
        <v>32</v>
      </c>
      <c r="U7" s="17" t="s">
        <v>32</v>
      </c>
      <c r="V7" s="17">
        <v>8.25</v>
      </c>
      <c r="W7" s="17">
        <v>8.25</v>
      </c>
      <c r="X7" s="17">
        <v>8.25</v>
      </c>
      <c r="Y7" s="17">
        <v>8.25</v>
      </c>
      <c r="Z7" s="17">
        <v>7</v>
      </c>
      <c r="AA7" s="17" t="s">
        <v>32</v>
      </c>
      <c r="AB7" s="17" t="s">
        <v>32</v>
      </c>
      <c r="AC7" s="17">
        <v>8.25</v>
      </c>
      <c r="AD7" s="17">
        <v>8.25</v>
      </c>
      <c r="AE7" s="17">
        <v>8.25</v>
      </c>
      <c r="AF7" s="17">
        <v>8.25</v>
      </c>
      <c r="AG7" s="17">
        <v>7</v>
      </c>
      <c r="AH7" s="17"/>
      <c r="AI7" s="17"/>
      <c r="AJ7" s="17">
        <f>SUM(T7:AI7)</f>
        <v>80</v>
      </c>
      <c r="AK7" s="17">
        <f>COUNTIF(D7:R7,"&lt;&gt;")+COUNTIF(T7:AI7,"&lt;&gt;")-COUNTIF(D7:R7,"=В")-COUNTIF(T7:AI7,"=В")-COUNTIF(D7:R7,"=ОТ")-COUNTIF(T7:AI7,"=ОТ")-COUNTIF(D7:R7,"=К")-COUNTIF(T7:AI7,"=К")</f>
        <v>20</v>
      </c>
      <c r="AL7" s="17">
        <f>SUM(S7,AJ7)</f>
        <v>158.75</v>
      </c>
      <c r="AM7" s="17"/>
      <c r="AN7" s="17"/>
      <c r="AO7" s="17"/>
      <c r="AP7" s="17"/>
      <c r="AQ7" s="17">
        <f>COUNTIF(D7:AI7,"=ОТ")+COUNTIF(D7:AI7,"=К")+COUNTIF(D7:AI7,"=Б")</f>
        <v>0</v>
      </c>
      <c r="AR7" s="18"/>
      <c r="AS7" s="19" t="str">
        <f>CONCATENATE(TEXT(COUNTIF($D7:$AI7,"=ОТ"),"##"),"            ",TEXT(COUNTIF($D7:$AI7,"=К"),"##"),"            ",TEXT(COUNTIF($D7:$AI7,"=Б"),"##"))</f>
        <v xml:space="preserve">                        </v>
      </c>
      <c r="AT7" s="20">
        <f>COUNTIF(D7:AI7,"=В")</f>
        <v>9</v>
      </c>
    </row>
    <row r="8" spans="1:48" ht="48">
      <c r="A8" s="14">
        <v>2</v>
      </c>
      <c r="B8" s="15" t="s">
        <v>47</v>
      </c>
      <c r="C8" s="16">
        <v>5720</v>
      </c>
      <c r="D8" s="17"/>
      <c r="E8" s="17" t="s">
        <v>32</v>
      </c>
      <c r="F8" s="17" t="s">
        <v>32</v>
      </c>
      <c r="G8" s="17" t="s">
        <v>32</v>
      </c>
      <c r="H8" s="17"/>
      <c r="I8" s="17"/>
      <c r="J8" s="17"/>
      <c r="K8" s="17"/>
      <c r="L8" s="17" t="s">
        <v>32</v>
      </c>
      <c r="M8" s="17" t="s">
        <v>32</v>
      </c>
      <c r="N8" s="17"/>
      <c r="O8" s="17"/>
      <c r="P8" s="17"/>
      <c r="Q8" s="17"/>
      <c r="R8" s="17">
        <v>7</v>
      </c>
      <c r="S8" s="17">
        <f>SUM(D8:R8)</f>
        <v>7</v>
      </c>
      <c r="T8" s="17" t="s">
        <v>32</v>
      </c>
      <c r="U8" s="17" t="s">
        <v>32</v>
      </c>
      <c r="V8" s="17">
        <v>8.25</v>
      </c>
      <c r="W8" s="17">
        <v>8.25</v>
      </c>
      <c r="X8" s="17">
        <v>8.25</v>
      </c>
      <c r="Y8" s="17">
        <v>8.25</v>
      </c>
      <c r="Z8" s="17">
        <v>7</v>
      </c>
      <c r="AA8" s="17" t="s">
        <v>32</v>
      </c>
      <c r="AB8" s="17" t="s">
        <v>32</v>
      </c>
      <c r="AC8" s="17">
        <v>8.25</v>
      </c>
      <c r="AD8" s="17">
        <v>8.25</v>
      </c>
      <c r="AE8" s="17">
        <v>8.25</v>
      </c>
      <c r="AF8" s="17">
        <v>8.25</v>
      </c>
      <c r="AG8" s="17">
        <v>7</v>
      </c>
      <c r="AH8" s="17"/>
      <c r="AI8" s="17"/>
      <c r="AJ8" s="17">
        <f>SUM(T8:AI8)</f>
        <v>80</v>
      </c>
      <c r="AK8" s="17">
        <f>COUNTIF(D8:R8,"&lt;&gt;")+COUNTIF(T8:AI8,"&lt;&gt;")-COUNTIF(D8:R8,"=В")-COUNTIF(T8:AI8,"=В")-COUNTIF(D8:R8,"=ОТ")-COUNTIF(T8:AI8,"=ОТ")-COUNTIF(D8:R8,"=К")-COUNTIF(T8:AI8,"=К")</f>
        <v>11</v>
      </c>
      <c r="AL8" s="17">
        <f>SUM(S8,AJ8)</f>
        <v>87</v>
      </c>
      <c r="AM8" s="17"/>
      <c r="AN8" s="17"/>
      <c r="AO8" s="17"/>
      <c r="AP8" s="17"/>
      <c r="AQ8" s="17">
        <f>COUNTIF(D8:AI8,"=ОТ")+COUNTIF(D8:AI8,"=К")+COUNTIF(D8:AI8,"=Б")</f>
        <v>0</v>
      </c>
      <c r="AR8" s="18"/>
      <c r="AS8" s="19" t="str">
        <f>CONCATENATE(TEXT(COUNTIF($D8:$AI8,"=ОТ"),"##"),"            ",TEXT(COUNTIF($D8:$AI8,"=К"),"##"),"            ",TEXT(COUNTIF($D8:$AI8,"=Б"),"##"))</f>
        <v xml:space="preserve">                        </v>
      </c>
      <c r="AT8" s="20">
        <f>COUNTIF(D8:AI8,"=В")</f>
        <v>9</v>
      </c>
    </row>
    <row r="9" spans="1:48" ht="48">
      <c r="A9" s="21">
        <v>3</v>
      </c>
      <c r="B9" s="22" t="s">
        <v>33</v>
      </c>
      <c r="C9" s="16">
        <v>5721</v>
      </c>
      <c r="D9" s="17"/>
      <c r="E9" s="17" t="s">
        <v>32</v>
      </c>
      <c r="F9" s="17" t="s">
        <v>32</v>
      </c>
      <c r="G9" s="17" t="s">
        <v>32</v>
      </c>
      <c r="H9" s="17"/>
      <c r="I9" s="17"/>
      <c r="J9" s="17"/>
      <c r="K9" s="17"/>
      <c r="L9" s="17" t="s">
        <v>32</v>
      </c>
      <c r="M9" s="17" t="s">
        <v>32</v>
      </c>
      <c r="N9" s="17"/>
      <c r="O9" s="17"/>
      <c r="P9" s="17"/>
      <c r="Q9" s="17"/>
      <c r="R9" s="17">
        <v>7</v>
      </c>
      <c r="S9" s="17">
        <f>SUM(D9:R9)</f>
        <v>7</v>
      </c>
      <c r="T9" s="17" t="s">
        <v>32</v>
      </c>
      <c r="U9" s="17" t="s">
        <v>32</v>
      </c>
      <c r="V9" s="17">
        <v>8.25</v>
      </c>
      <c r="W9" s="17">
        <v>8.25</v>
      </c>
      <c r="X9" s="17">
        <v>8.25</v>
      </c>
      <c r="Y9" s="17">
        <v>8.25</v>
      </c>
      <c r="Z9" s="17">
        <v>7</v>
      </c>
      <c r="AA9" s="17" t="s">
        <v>32</v>
      </c>
      <c r="AB9" s="17" t="s">
        <v>32</v>
      </c>
      <c r="AC9" s="17">
        <v>8.25</v>
      </c>
      <c r="AD9" s="17">
        <v>8.25</v>
      </c>
      <c r="AE9" s="17">
        <v>8.25</v>
      </c>
      <c r="AF9" s="17">
        <v>8.25</v>
      </c>
      <c r="AG9" s="17">
        <v>7</v>
      </c>
      <c r="AH9" s="17"/>
      <c r="AI9" s="17"/>
      <c r="AJ9" s="17">
        <f>SUM(T9:AI9)</f>
        <v>80</v>
      </c>
      <c r="AK9" s="17">
        <f>COUNTIF(D9:R9,"&lt;&gt;")+COUNTIF(T9:AI9,"&lt;&gt;")-COUNTIF(D9:R9,"=В")-COUNTIF(T9:AI9,"=В")-COUNTIF(D9:R9,"=ОТ")-COUNTIF(T9:AI9,"=ОТ")-COUNTIF(D9:R9,"=К")-COUNTIF(T9:AI9,"=К")</f>
        <v>11</v>
      </c>
      <c r="AL9" s="17">
        <f>SUM(S9,AJ9)</f>
        <v>87</v>
      </c>
      <c r="AM9" s="17"/>
      <c r="AN9" s="17"/>
      <c r="AO9" s="17"/>
      <c r="AP9" s="17"/>
      <c r="AQ9" s="17">
        <f>COUNTIF(D9:AI9,"=ОТ")+COUNTIF(D9:AI9,"=К")+COUNTIF(D9:AI9,"=Б")</f>
        <v>0</v>
      </c>
      <c r="AR9" s="18"/>
      <c r="AS9" s="19" t="str">
        <f>CONCATENATE(TEXT(COUNTIF($D9:$AI9,"=ОТ"),"##"),"            ",TEXT(COUNTIF($D9:$AI9,"=К"),"##"),"            ",TEXT(COUNTIF($D9:$AI9,"=Б"),"##"))</f>
        <v xml:space="preserve">                        </v>
      </c>
      <c r="AT9" s="17">
        <f>COUNTIF(D9:AI9,"=В")</f>
        <v>9</v>
      </c>
    </row>
    <row r="10" spans="1:48" ht="48">
      <c r="A10" s="23">
        <v>4</v>
      </c>
      <c r="B10" s="24" t="s">
        <v>48</v>
      </c>
      <c r="C10" s="25">
        <v>5722</v>
      </c>
      <c r="D10" s="26"/>
      <c r="E10" s="17" t="s">
        <v>32</v>
      </c>
      <c r="F10" s="17" t="s">
        <v>32</v>
      </c>
      <c r="G10" s="17" t="s">
        <v>32</v>
      </c>
      <c r="H10" s="17"/>
      <c r="I10" s="17"/>
      <c r="J10" s="17"/>
      <c r="K10" s="17"/>
      <c r="L10" s="17" t="s">
        <v>32</v>
      </c>
      <c r="M10" s="17" t="s">
        <v>32</v>
      </c>
      <c r="N10" s="17"/>
      <c r="O10" s="17"/>
      <c r="P10" s="17"/>
      <c r="Q10" s="17"/>
      <c r="R10" s="17">
        <v>7</v>
      </c>
      <c r="S10" s="17">
        <f>SUM(D10:R10)</f>
        <v>7</v>
      </c>
      <c r="T10" s="17" t="s">
        <v>32</v>
      </c>
      <c r="U10" s="17" t="s">
        <v>32</v>
      </c>
      <c r="V10" s="17">
        <v>8.25</v>
      </c>
      <c r="W10" s="17">
        <v>8.25</v>
      </c>
      <c r="X10" s="17">
        <v>8.25</v>
      </c>
      <c r="Y10" s="17">
        <v>8.25</v>
      </c>
      <c r="Z10" s="17">
        <v>7</v>
      </c>
      <c r="AA10" s="17" t="s">
        <v>32</v>
      </c>
      <c r="AB10" s="17" t="s">
        <v>32</v>
      </c>
      <c r="AC10" s="17">
        <v>8.25</v>
      </c>
      <c r="AD10" s="17">
        <v>8.25</v>
      </c>
      <c r="AE10" s="17">
        <v>8.25</v>
      </c>
      <c r="AF10" s="17">
        <v>8.25</v>
      </c>
      <c r="AG10" s="17">
        <v>7</v>
      </c>
      <c r="AH10" s="17"/>
      <c r="AI10" s="17"/>
      <c r="AJ10" s="17">
        <f>SUM(T10:AI10)</f>
        <v>80</v>
      </c>
      <c r="AK10" s="17">
        <f>COUNTIF(D10:R10,"&lt;&gt;")+COUNTIF(T10:AI10,"&lt;&gt;")-COUNTIF(D10:R10,"=В")-COUNTIF(T10:AI10,"=В")-COUNTIF(D10:R10,"=ОТ")-COUNTIF(T10:AI10,"=ОТ")-COUNTIF(D10:R10,"=К")-COUNTIF(T10:AI10,"=К")</f>
        <v>11</v>
      </c>
      <c r="AL10" s="17">
        <f>SUM(S10,AJ10)</f>
        <v>87</v>
      </c>
      <c r="AM10" s="17"/>
      <c r="AN10" s="17"/>
      <c r="AO10" s="17"/>
      <c r="AP10" s="17"/>
      <c r="AQ10" s="17">
        <f>COUNTIF(D10:AI10,"=ОТ")+COUNTIF(D10:AI10,"=К")+COUNTIF(D10:AI10,"=Б")</f>
        <v>0</v>
      </c>
      <c r="AR10" s="18"/>
      <c r="AS10" s="19" t="str">
        <f>CONCATENATE(TEXT(COUNTIF($D10:$AI10,"=ОТ"),"##"),"            ",TEXT(COUNTIF($D10:$AI10,"=К"),"##"),"            ",TEXT(COUNTIF($D10:$AI10,"=Б"),"##"))</f>
        <v xml:space="preserve">                        </v>
      </c>
      <c r="AT10" s="17">
        <f>COUNTIF(D10:AI10,"=В")</f>
        <v>9</v>
      </c>
    </row>
    <row r="11" spans="1:48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55" t="s">
        <v>34</v>
      </c>
      <c r="AC11" s="55"/>
      <c r="AD11" s="55"/>
      <c r="AE11" s="55"/>
      <c r="AF11" s="55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</row>
    <row r="12" spans="1:48">
      <c r="A12" s="55" t="s">
        <v>35</v>
      </c>
      <c r="B12" s="55"/>
      <c r="C12" s="28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7"/>
      <c r="P12" s="56"/>
      <c r="Q12" s="56"/>
      <c r="R12" s="56"/>
      <c r="S12" s="56"/>
      <c r="T12" s="56"/>
      <c r="U12" s="56"/>
      <c r="V12" s="29"/>
      <c r="W12" s="29"/>
      <c r="X12" s="29"/>
      <c r="Y12" s="29"/>
      <c r="Z12" s="29"/>
      <c r="AA12" s="29"/>
      <c r="AB12" s="55" t="s">
        <v>36</v>
      </c>
      <c r="AC12" s="55"/>
      <c r="AD12" s="55"/>
      <c r="AE12" s="55"/>
      <c r="AF12" s="55"/>
      <c r="AG12" s="55"/>
      <c r="AH12" s="55"/>
      <c r="AI12" s="55"/>
      <c r="AJ12" s="30" t="s">
        <v>37</v>
      </c>
      <c r="AK12" s="30"/>
      <c r="AL12" s="30"/>
      <c r="AM12" s="31"/>
      <c r="AN12" s="31"/>
      <c r="AO12" s="29"/>
      <c r="AP12" s="32"/>
      <c r="AQ12" s="32"/>
      <c r="AR12" s="32"/>
      <c r="AS12" s="48">
        <f ca="1">TODAY()+1</f>
        <v>41609</v>
      </c>
      <c r="AT12" s="48"/>
    </row>
    <row r="13" spans="1:48">
      <c r="A13" s="33"/>
      <c r="B13" s="33"/>
      <c r="C13" s="33"/>
      <c r="D13" s="57"/>
      <c r="E13" s="57"/>
      <c r="F13" s="57"/>
      <c r="G13" s="57"/>
      <c r="H13" s="57"/>
      <c r="I13" s="57" t="s">
        <v>38</v>
      </c>
      <c r="J13" s="57"/>
      <c r="K13" s="57"/>
      <c r="L13" s="57"/>
      <c r="M13" s="57"/>
      <c r="N13" s="57"/>
      <c r="O13" s="33"/>
      <c r="P13" s="57"/>
      <c r="Q13" s="57"/>
      <c r="R13" s="57"/>
      <c r="S13" s="57"/>
      <c r="T13" s="57"/>
      <c r="U13" s="57"/>
      <c r="V13" s="34"/>
      <c r="W13" s="34"/>
      <c r="X13" s="34"/>
      <c r="Y13" s="34"/>
      <c r="Z13" s="34"/>
      <c r="AA13" s="34"/>
      <c r="AB13" s="33"/>
      <c r="AC13" s="33"/>
      <c r="AD13" s="33"/>
      <c r="AE13" s="33"/>
      <c r="AF13" s="33"/>
      <c r="AG13" s="33"/>
      <c r="AH13" s="33"/>
      <c r="AI13" s="33"/>
      <c r="AJ13" s="57" t="s">
        <v>39</v>
      </c>
      <c r="AK13" s="57"/>
      <c r="AL13" s="57"/>
      <c r="AM13" s="57"/>
      <c r="AN13" s="57"/>
      <c r="AO13" s="34"/>
      <c r="AP13" s="35" t="s">
        <v>40</v>
      </c>
      <c r="AQ13" s="35"/>
      <c r="AR13" s="35"/>
      <c r="AS13" s="35"/>
      <c r="AT13" s="35"/>
    </row>
    <row r="14" spans="1:48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V14" s="27"/>
      <c r="W14" s="27"/>
      <c r="X14" s="27"/>
      <c r="Y14" s="27"/>
      <c r="Z14" s="27"/>
      <c r="AA14" s="27"/>
      <c r="AB14" s="55" t="s">
        <v>41</v>
      </c>
      <c r="AC14" s="55"/>
      <c r="AD14" s="55"/>
      <c r="AE14" s="55"/>
      <c r="AF14" s="55"/>
      <c r="AG14" s="55"/>
      <c r="AH14" s="55"/>
      <c r="AI14" s="55"/>
      <c r="AJ14" s="56"/>
      <c r="AK14" s="56"/>
      <c r="AL14" s="56"/>
      <c r="AM14" s="56"/>
      <c r="AN14" s="56"/>
      <c r="AO14" s="29"/>
      <c r="AP14" s="56"/>
      <c r="AQ14" s="56"/>
      <c r="AR14" s="36"/>
      <c r="AS14" s="56"/>
      <c r="AT14" s="56"/>
    </row>
    <row r="15" spans="1:48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57" t="s">
        <v>39</v>
      </c>
      <c r="AK15" s="57"/>
      <c r="AL15" s="57"/>
      <c r="AM15" s="57"/>
      <c r="AN15" s="57"/>
      <c r="AO15" s="34"/>
      <c r="AP15" s="57"/>
      <c r="AQ15" s="57"/>
      <c r="AR15" s="33"/>
      <c r="AS15" s="33"/>
      <c r="AT15" s="33"/>
    </row>
  </sheetData>
  <mergeCells count="69">
    <mergeCell ref="AP14:AQ14"/>
    <mergeCell ref="AS14:AT14"/>
    <mergeCell ref="AJ15:AL15"/>
    <mergeCell ref="AM15:AN15"/>
    <mergeCell ref="AP15:AQ15"/>
    <mergeCell ref="AB14:AI14"/>
    <mergeCell ref="AJ14:AL14"/>
    <mergeCell ref="AM14:AN14"/>
    <mergeCell ref="A12:B12"/>
    <mergeCell ref="D12:H12"/>
    <mergeCell ref="I12:N12"/>
    <mergeCell ref="P12:U12"/>
    <mergeCell ref="AB12:AI12"/>
    <mergeCell ref="D13:H13"/>
    <mergeCell ref="I13:N13"/>
    <mergeCell ref="P13:U13"/>
    <mergeCell ref="AJ13:AL13"/>
    <mergeCell ref="AM13:AN13"/>
    <mergeCell ref="D6:R6"/>
    <mergeCell ref="T6:AI6"/>
    <mergeCell ref="AB11:AF11"/>
    <mergeCell ref="AG3:AG5"/>
    <mergeCell ref="AH3:AH5"/>
    <mergeCell ref="AI3:AI5"/>
    <mergeCell ref="AA3:AA5"/>
    <mergeCell ref="AB3:AB5"/>
    <mergeCell ref="AC3:AC5"/>
    <mergeCell ref="X3:X5"/>
    <mergeCell ref="Y3:Y5"/>
    <mergeCell ref="Z3:Z5"/>
    <mergeCell ref="D3:D5"/>
    <mergeCell ref="E3:E5"/>
    <mergeCell ref="F3:F5"/>
    <mergeCell ref="G3:G5"/>
    <mergeCell ref="AS12:AT12"/>
    <mergeCell ref="AS3:AS5"/>
    <mergeCell ref="AK4:AK5"/>
    <mergeCell ref="AM4:AP4"/>
    <mergeCell ref="AJ3:AJ5"/>
    <mergeCell ref="AL3:AP3"/>
    <mergeCell ref="AR3:AR5"/>
    <mergeCell ref="AQ2:AQ5"/>
    <mergeCell ref="AR2:AS2"/>
    <mergeCell ref="AT2:AT5"/>
    <mergeCell ref="H3:H5"/>
    <mergeCell ref="I3:I5"/>
    <mergeCell ref="J3:J5"/>
    <mergeCell ref="AK2:AP2"/>
    <mergeCell ref="O3:O5"/>
    <mergeCell ref="P3:P5"/>
    <mergeCell ref="Q3:Q5"/>
    <mergeCell ref="R3:R5"/>
    <mergeCell ref="S3:S5"/>
    <mergeCell ref="A2:A5"/>
    <mergeCell ref="B2:B5"/>
    <mergeCell ref="C2:C5"/>
    <mergeCell ref="D2:AA2"/>
    <mergeCell ref="AB2:AJ2"/>
    <mergeCell ref="K3:K5"/>
    <mergeCell ref="L3:L5"/>
    <mergeCell ref="M3:M5"/>
    <mergeCell ref="N3:N5"/>
    <mergeCell ref="T3:T5"/>
    <mergeCell ref="AD3:AD5"/>
    <mergeCell ref="AE3:AE5"/>
    <mergeCell ref="AF3:AF5"/>
    <mergeCell ref="U3:U5"/>
    <mergeCell ref="V3:V5"/>
    <mergeCell ref="W3:W5"/>
  </mergeCells>
  <conditionalFormatting sqref="D7:AT10">
    <cfRule type="cellIs" dxfId="0" priority="1" stopIfTrue="1" operator="equal">
      <formula>"В"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D8" sqref="D8"/>
    </sheetView>
  </sheetViews>
  <sheetFormatPr defaultColWidth="10" defaultRowHeight="15.75"/>
  <sheetData>
    <row r="1" spans="1:3">
      <c r="A1" s="37">
        <v>41640</v>
      </c>
      <c r="C1" s="37"/>
    </row>
    <row r="2" spans="1:3">
      <c r="A2" s="37">
        <v>41671</v>
      </c>
    </row>
    <row r="3" spans="1:3">
      <c r="A3" s="37">
        <v>41699</v>
      </c>
      <c r="C3" s="38">
        <v>1</v>
      </c>
    </row>
    <row r="4" spans="1:3">
      <c r="A4" s="37">
        <v>41730</v>
      </c>
    </row>
    <row r="5" spans="1:3">
      <c r="A5" s="37">
        <v>41760</v>
      </c>
    </row>
    <row r="6" spans="1:3">
      <c r="A6" s="37">
        <v>41791</v>
      </c>
    </row>
    <row r="7" spans="1:3">
      <c r="A7" s="37">
        <v>41821</v>
      </c>
    </row>
    <row r="8" spans="1:3">
      <c r="A8" s="37">
        <v>41852</v>
      </c>
    </row>
    <row r="9" spans="1:3">
      <c r="A9" s="37">
        <v>41883</v>
      </c>
    </row>
    <row r="10" spans="1:3">
      <c r="A10" s="37">
        <v>41913</v>
      </c>
    </row>
    <row r="11" spans="1:3">
      <c r="A11" s="37">
        <v>41944</v>
      </c>
    </row>
    <row r="12" spans="1:3">
      <c r="A12" s="37">
        <v>41974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J24" sqref="J24"/>
    </sheetView>
  </sheetViews>
  <sheetFormatPr defaultRowHeight="15.75"/>
  <cols>
    <col min="1" max="1" width="4.625" customWidth="1"/>
    <col min="2" max="2" width="3.5" customWidth="1"/>
    <col min="3" max="4" width="3.25" customWidth="1"/>
    <col min="5" max="5" width="3.875" customWidth="1"/>
    <col min="6" max="6" width="3.125" customWidth="1"/>
    <col min="7" max="7" width="2.625" customWidth="1"/>
    <col min="8" max="9" width="3.125" customWidth="1"/>
    <col min="10" max="10" width="3.375" customWidth="1"/>
    <col min="11" max="11" width="3.125" customWidth="1"/>
    <col min="12" max="12" width="3" customWidth="1"/>
    <col min="13" max="13" width="3.25" customWidth="1"/>
    <col min="14" max="14" width="3.125" customWidth="1"/>
    <col min="15" max="17" width="2.75" customWidth="1"/>
    <col min="18" max="18" width="3" customWidth="1"/>
    <col min="19" max="19" width="2.875" customWidth="1"/>
    <col min="20" max="20" width="3.375" customWidth="1"/>
    <col min="21" max="21" width="3.125" customWidth="1"/>
    <col min="22" max="22" width="3" customWidth="1"/>
    <col min="23" max="23" width="3.875" customWidth="1"/>
    <col min="24" max="24" width="3.25" customWidth="1"/>
    <col min="25" max="25" width="3.5" customWidth="1"/>
    <col min="26" max="26" width="4.125" customWidth="1"/>
    <col min="27" max="27" width="3.375" customWidth="1"/>
    <col min="28" max="28" width="5.375" customWidth="1"/>
    <col min="29" max="29" width="3.25" customWidth="1"/>
    <col min="30" max="30" width="4.125" customWidth="1"/>
    <col min="31" max="31" width="4.625" customWidth="1"/>
    <col min="32" max="32" width="4.25" customWidth="1"/>
  </cols>
  <sheetData>
    <row r="1" spans="1:3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</row>
    <row r="2" spans="1:32">
      <c r="A2" t="s">
        <v>44</v>
      </c>
      <c r="B2" t="s">
        <v>1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>
        <v>8.25</v>
      </c>
      <c r="K2">
        <v>7.75</v>
      </c>
      <c r="L2" t="s">
        <v>1</v>
      </c>
      <c r="M2" t="s">
        <v>1</v>
      </c>
      <c r="N2">
        <v>8.25</v>
      </c>
      <c r="O2">
        <v>8.25</v>
      </c>
      <c r="P2">
        <v>8.25</v>
      </c>
      <c r="Q2">
        <v>8.25</v>
      </c>
      <c r="R2">
        <v>7</v>
      </c>
      <c r="S2" t="s">
        <v>1</v>
      </c>
      <c r="T2" t="s">
        <v>1</v>
      </c>
      <c r="U2">
        <v>8.25</v>
      </c>
      <c r="V2">
        <v>8.25</v>
      </c>
      <c r="W2">
        <v>8.25</v>
      </c>
      <c r="X2">
        <v>8.25</v>
      </c>
      <c r="Y2">
        <v>7</v>
      </c>
      <c r="Z2" t="s">
        <v>1</v>
      </c>
      <c r="AA2" t="s">
        <v>1</v>
      </c>
      <c r="AB2">
        <v>8.25</v>
      </c>
      <c r="AC2">
        <v>8.25</v>
      </c>
      <c r="AD2">
        <v>8.25</v>
      </c>
      <c r="AE2">
        <v>8.25</v>
      </c>
      <c r="AF2">
        <v>7</v>
      </c>
    </row>
    <row r="3" spans="1:32">
      <c r="A3" t="s">
        <v>45</v>
      </c>
      <c r="B3" t="s">
        <v>1</v>
      </c>
      <c r="C3" t="s">
        <v>1</v>
      </c>
      <c r="D3">
        <v>8.25</v>
      </c>
      <c r="E3">
        <v>8.25</v>
      </c>
      <c r="F3">
        <v>8.25</v>
      </c>
      <c r="G3">
        <v>8.25</v>
      </c>
      <c r="H3">
        <v>7</v>
      </c>
      <c r="I3" t="s">
        <v>1</v>
      </c>
      <c r="J3" t="s">
        <v>1</v>
      </c>
      <c r="K3">
        <v>7.75</v>
      </c>
      <c r="L3">
        <v>7.75</v>
      </c>
      <c r="M3">
        <v>7.75</v>
      </c>
      <c r="N3">
        <v>7.75</v>
      </c>
      <c r="O3">
        <v>7</v>
      </c>
      <c r="P3" t="s">
        <v>1</v>
      </c>
      <c r="Q3" t="s">
        <v>1</v>
      </c>
      <c r="R3">
        <v>8.25</v>
      </c>
      <c r="S3">
        <v>8.25</v>
      </c>
      <c r="T3">
        <v>8.25</v>
      </c>
      <c r="U3">
        <v>8.25</v>
      </c>
      <c r="V3">
        <v>7</v>
      </c>
      <c r="W3" t="s">
        <v>1</v>
      </c>
      <c r="X3" t="s">
        <v>1</v>
      </c>
      <c r="Y3">
        <v>7.25</v>
      </c>
      <c r="Z3">
        <v>8.25</v>
      </c>
      <c r="AA3">
        <v>8.25</v>
      </c>
      <c r="AB3">
        <v>8.25</v>
      </c>
      <c r="AC3">
        <v>8.25</v>
      </c>
    </row>
    <row r="4" spans="1:32">
      <c r="A4" t="s">
        <v>2</v>
      </c>
      <c r="B4" t="s">
        <v>1</v>
      </c>
      <c r="C4" t="s">
        <v>1</v>
      </c>
      <c r="D4">
        <v>8.25</v>
      </c>
      <c r="E4">
        <v>8.25</v>
      </c>
      <c r="F4">
        <v>8.25</v>
      </c>
      <c r="G4">
        <v>8.25</v>
      </c>
      <c r="H4">
        <v>6</v>
      </c>
      <c r="I4" t="s">
        <v>1</v>
      </c>
      <c r="J4" t="s">
        <v>1</v>
      </c>
      <c r="K4" t="s">
        <v>1</v>
      </c>
      <c r="L4">
        <v>7.75</v>
      </c>
      <c r="M4">
        <v>7.75</v>
      </c>
      <c r="N4">
        <v>7.75</v>
      </c>
      <c r="O4">
        <v>7</v>
      </c>
      <c r="P4" t="s">
        <v>1</v>
      </c>
      <c r="Q4" t="s">
        <v>1</v>
      </c>
      <c r="R4">
        <v>8.25</v>
      </c>
      <c r="S4">
        <v>8.25</v>
      </c>
      <c r="T4">
        <v>8.25</v>
      </c>
      <c r="U4">
        <v>8.25</v>
      </c>
      <c r="V4">
        <v>7</v>
      </c>
      <c r="W4" t="s">
        <v>1</v>
      </c>
      <c r="X4" t="s">
        <v>1</v>
      </c>
      <c r="Y4">
        <v>8.25</v>
      </c>
      <c r="Z4">
        <v>8.25</v>
      </c>
      <c r="AA4">
        <v>8.25</v>
      </c>
      <c r="AB4">
        <v>8.25</v>
      </c>
      <c r="AC4">
        <v>7</v>
      </c>
      <c r="AD4" t="s">
        <v>1</v>
      </c>
      <c r="AE4" t="s">
        <v>1</v>
      </c>
      <c r="AF4">
        <v>8.25</v>
      </c>
    </row>
    <row r="5" spans="1:32">
      <c r="A5" t="s">
        <v>3</v>
      </c>
      <c r="B5">
        <v>8.25</v>
      </c>
      <c r="C5">
        <v>8.25</v>
      </c>
      <c r="D5">
        <v>8.25</v>
      </c>
      <c r="E5">
        <v>7</v>
      </c>
      <c r="F5" t="s">
        <v>1</v>
      </c>
      <c r="G5" t="s">
        <v>1</v>
      </c>
      <c r="H5">
        <v>8.25</v>
      </c>
      <c r="I5">
        <v>8.25</v>
      </c>
      <c r="J5">
        <v>8.25</v>
      </c>
      <c r="K5">
        <v>8.25</v>
      </c>
      <c r="L5">
        <v>7</v>
      </c>
      <c r="M5" t="s">
        <v>1</v>
      </c>
      <c r="N5" t="s">
        <v>1</v>
      </c>
      <c r="O5">
        <v>8.25</v>
      </c>
      <c r="P5">
        <v>8.25</v>
      </c>
      <c r="Q5">
        <v>8.25</v>
      </c>
      <c r="R5">
        <v>8.25</v>
      </c>
      <c r="S5">
        <v>7</v>
      </c>
      <c r="T5" t="s">
        <v>1</v>
      </c>
      <c r="U5" t="s">
        <v>1</v>
      </c>
      <c r="V5">
        <v>8.25</v>
      </c>
      <c r="W5">
        <v>8.25</v>
      </c>
      <c r="X5">
        <v>8.25</v>
      </c>
      <c r="Y5">
        <v>8.25</v>
      </c>
      <c r="Z5">
        <v>7</v>
      </c>
      <c r="AA5" t="s">
        <v>1</v>
      </c>
      <c r="AB5" t="s">
        <v>1</v>
      </c>
      <c r="AC5">
        <v>8.25</v>
      </c>
      <c r="AD5">
        <v>8.25</v>
      </c>
      <c r="AE5">
        <v>6.75</v>
      </c>
    </row>
    <row r="6" spans="1:32">
      <c r="A6" t="s">
        <v>4</v>
      </c>
      <c r="B6" t="s">
        <v>1</v>
      </c>
      <c r="C6" t="s">
        <v>1</v>
      </c>
      <c r="D6" t="s">
        <v>1</v>
      </c>
      <c r="E6" t="s">
        <v>1</v>
      </c>
      <c r="F6">
        <v>8.25</v>
      </c>
      <c r="G6">
        <v>8.25</v>
      </c>
      <c r="H6">
        <v>8.25</v>
      </c>
      <c r="I6">
        <v>6.25</v>
      </c>
      <c r="J6" t="s">
        <v>1</v>
      </c>
      <c r="K6" t="s">
        <v>1</v>
      </c>
      <c r="L6" t="s">
        <v>1</v>
      </c>
      <c r="M6">
        <v>8.25</v>
      </c>
      <c r="N6">
        <v>8.25</v>
      </c>
      <c r="O6">
        <v>8.25</v>
      </c>
      <c r="P6">
        <v>8.25</v>
      </c>
      <c r="Q6">
        <v>7</v>
      </c>
      <c r="R6" t="s">
        <v>1</v>
      </c>
      <c r="S6" t="s">
        <v>1</v>
      </c>
      <c r="T6">
        <v>8.25</v>
      </c>
      <c r="U6">
        <v>8.25</v>
      </c>
      <c r="V6">
        <v>8.25</v>
      </c>
      <c r="W6">
        <v>8.25</v>
      </c>
      <c r="X6">
        <v>7</v>
      </c>
      <c r="Y6" t="s">
        <v>1</v>
      </c>
      <c r="Z6" t="s">
        <v>1</v>
      </c>
      <c r="AA6">
        <v>8.25</v>
      </c>
      <c r="AB6">
        <v>8.25</v>
      </c>
      <c r="AC6">
        <v>8.25</v>
      </c>
      <c r="AD6">
        <v>8.25</v>
      </c>
      <c r="AE6">
        <v>7</v>
      </c>
      <c r="AF6" t="s">
        <v>1</v>
      </c>
    </row>
    <row r="7" spans="1:32">
      <c r="A7" t="s">
        <v>5</v>
      </c>
      <c r="B7" t="s">
        <v>1</v>
      </c>
      <c r="C7">
        <v>8.25</v>
      </c>
      <c r="D7">
        <v>8.25</v>
      </c>
      <c r="E7">
        <v>8.25</v>
      </c>
      <c r="F7">
        <v>8.25</v>
      </c>
      <c r="G7">
        <v>7</v>
      </c>
      <c r="H7" t="s">
        <v>1</v>
      </c>
      <c r="I7" t="s">
        <v>1</v>
      </c>
      <c r="J7">
        <v>8.25</v>
      </c>
      <c r="K7">
        <v>8.25</v>
      </c>
      <c r="L7">
        <v>6.25</v>
      </c>
      <c r="M7" t="s">
        <v>1</v>
      </c>
      <c r="N7" t="s">
        <v>1</v>
      </c>
      <c r="O7" t="s">
        <v>1</v>
      </c>
      <c r="P7" t="s">
        <v>1</v>
      </c>
      <c r="Q7">
        <v>8.25</v>
      </c>
      <c r="R7">
        <v>8.25</v>
      </c>
      <c r="S7">
        <v>8.25</v>
      </c>
      <c r="T7">
        <v>8.25</v>
      </c>
      <c r="U7">
        <v>7</v>
      </c>
      <c r="V7" t="s">
        <v>1</v>
      </c>
      <c r="W7" t="s">
        <v>1</v>
      </c>
    </row>
    <row r="8" spans="1:32">
      <c r="A8" t="s">
        <v>6</v>
      </c>
    </row>
    <row r="9" spans="1:32">
      <c r="A9" t="s">
        <v>7</v>
      </c>
    </row>
    <row r="10" spans="1:32">
      <c r="A10" t="s">
        <v>8</v>
      </c>
    </row>
    <row r="11" spans="1:32">
      <c r="A11" t="s">
        <v>9</v>
      </c>
    </row>
    <row r="12" spans="1:32">
      <c r="A12" t="s">
        <v>10</v>
      </c>
    </row>
    <row r="13" spans="1:32">
      <c r="A1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табеля</vt:lpstr>
      <vt:lpstr>Выбор</vt:lpstr>
      <vt:lpstr>ПрКален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 Денис Фёдорович</dc:creator>
  <cp:lastModifiedBy>X</cp:lastModifiedBy>
  <dcterms:created xsi:type="dcterms:W3CDTF">2013-11-29T05:47:13Z</dcterms:created>
  <dcterms:modified xsi:type="dcterms:W3CDTF">2013-11-30T09:30:15Z</dcterms:modified>
</cp:coreProperties>
</file>