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4352" windowHeight="5448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H17" i="1" l="1"/>
  <c r="J17" i="1" s="1"/>
  <c r="H16" i="1"/>
  <c r="H4" i="1"/>
  <c r="H5" i="1"/>
  <c r="H6" i="1"/>
  <c r="H7" i="1"/>
  <c r="H8" i="1"/>
  <c r="H9" i="1"/>
  <c r="H10" i="1"/>
  <c r="H11" i="1"/>
  <c r="H12" i="1"/>
  <c r="H13" i="1"/>
  <c r="H14" i="1"/>
  <c r="H15" i="1"/>
  <c r="H3" i="1"/>
  <c r="F17" i="1"/>
  <c r="G1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3" i="1"/>
</calcChain>
</file>

<file path=xl/sharedStrings.xml><?xml version="1.0" encoding="utf-8"?>
<sst xmlns="http://schemas.openxmlformats.org/spreadsheetml/2006/main" count="11" uniqueCount="11">
  <si>
    <t>№ п/п</t>
  </si>
  <si>
    <t>Таб. Номер</t>
  </si>
  <si>
    <t>Фамилия И. О.</t>
  </si>
  <si>
    <t>Разряд</t>
  </si>
  <si>
    <t>Тарифн.ставка (руб)</t>
  </si>
  <si>
    <t>Отработано часов</t>
  </si>
  <si>
    <t>Зарплата по тарифу</t>
  </si>
  <si>
    <t>Итоговый заработок</t>
  </si>
  <si>
    <t>Итого:</t>
  </si>
  <si>
    <t xml:space="preserve">   Рассчитать  ведомость за три периода, построить итоговую ведомость за квартал</t>
  </si>
  <si>
    <t>Общий фонд(ОФ) = 64900 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</si>
</sst>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0" fontId="1" fillId="2" borderId="1" xfId="1" applyAlignment="1">
      <alignment horizontal="center" vertical="center"/>
    </xf>
    <xf numFmtId="0" fontId="1" fillId="2" borderId="2" xfId="1" applyBorder="1" applyAlignment="1">
      <alignment vertical="center"/>
    </xf>
    <xf numFmtId="0" fontId="1" fillId="2" borderId="3" xfId="1" applyBorder="1" applyAlignment="1">
      <alignment vertical="center"/>
    </xf>
    <xf numFmtId="2" fontId="1" fillId="2" borderId="3" xfId="1" applyNumberFormat="1" applyBorder="1" applyAlignment="1">
      <alignment vertical="center"/>
    </xf>
    <xf numFmtId="0" fontId="0" fillId="3" borderId="0" xfId="0" applyFill="1"/>
    <xf numFmtId="2" fontId="2" fillId="0" borderId="0" xfId="0" applyNumberFormat="1" applyFont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D22" sqref="D22"/>
    </sheetView>
  </sheetViews>
  <sheetFormatPr defaultRowHeight="14.4" x14ac:dyDescent="0.3"/>
  <cols>
    <col min="2" max="2" width="11.109375" customWidth="1"/>
    <col min="3" max="3" width="14" customWidth="1"/>
    <col min="4" max="4" width="16.44140625" customWidth="1"/>
    <col min="5" max="5" width="14" customWidth="1"/>
    <col min="6" max="6" width="12.44140625" customWidth="1"/>
    <col min="7" max="8" width="12.109375" customWidth="1"/>
  </cols>
  <sheetData>
    <row r="1" spans="1:8" ht="28.8" x14ac:dyDescent="0.3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</row>
    <row r="3" spans="1:8" x14ac:dyDescent="0.3">
      <c r="A3" s="1">
        <v>1</v>
      </c>
      <c r="B3">
        <v>102</v>
      </c>
      <c r="C3" s="1"/>
      <c r="D3" s="1"/>
      <c r="E3" s="1">
        <v>1245</v>
      </c>
      <c r="F3" s="1">
        <v>164</v>
      </c>
      <c r="G3" s="1">
        <f>F3*E3</f>
        <v>204180</v>
      </c>
      <c r="H3" s="1">
        <f>G3+((64900-$G$17)/$F$17)*F3</f>
        <v>-18497.529081428016</v>
      </c>
    </row>
    <row r="4" spans="1:8" x14ac:dyDescent="0.3">
      <c r="A4" s="1">
        <v>2</v>
      </c>
      <c r="B4">
        <v>4</v>
      </c>
      <c r="C4" s="1"/>
      <c r="D4" s="1"/>
      <c r="E4" s="1">
        <v>978</v>
      </c>
      <c r="F4" s="1">
        <v>178</v>
      </c>
      <c r="G4" s="1">
        <f t="shared" ref="G4:G16" si="0">F4*E4</f>
        <v>174084</v>
      </c>
      <c r="H4" s="1">
        <f t="shared" ref="H4:H15" si="1">G4+((64900-$G$17)/$F$17)*F4</f>
        <v>-67602.586442037718</v>
      </c>
    </row>
    <row r="5" spans="1:8" x14ac:dyDescent="0.3">
      <c r="A5" s="1">
        <v>3</v>
      </c>
      <c r="B5">
        <v>2</v>
      </c>
      <c r="C5" s="1"/>
      <c r="D5" s="1"/>
      <c r="E5" s="1">
        <v>1500</v>
      </c>
      <c r="F5" s="1">
        <v>192</v>
      </c>
      <c r="G5" s="1">
        <f t="shared" si="0"/>
        <v>288000</v>
      </c>
      <c r="H5" s="1">
        <f t="shared" si="1"/>
        <v>27304.356197352579</v>
      </c>
    </row>
    <row r="6" spans="1:8" x14ac:dyDescent="0.3">
      <c r="A6" s="1">
        <v>4</v>
      </c>
      <c r="B6">
        <v>109</v>
      </c>
      <c r="C6" s="1"/>
      <c r="D6" s="1"/>
      <c r="E6" s="1">
        <v>2000</v>
      </c>
      <c r="F6" s="1">
        <v>178</v>
      </c>
      <c r="G6" s="1">
        <f t="shared" si="0"/>
        <v>356000</v>
      </c>
      <c r="H6" s="1">
        <f t="shared" si="1"/>
        <v>114313.41355796228</v>
      </c>
    </row>
    <row r="7" spans="1:8" x14ac:dyDescent="0.3">
      <c r="A7" s="1">
        <v>5</v>
      </c>
      <c r="B7">
        <v>44</v>
      </c>
      <c r="C7" s="1"/>
      <c r="D7" s="1"/>
      <c r="E7" s="1">
        <v>978</v>
      </c>
      <c r="F7" s="1">
        <v>192</v>
      </c>
      <c r="G7" s="1">
        <f t="shared" si="0"/>
        <v>187776</v>
      </c>
      <c r="H7" s="1">
        <f t="shared" si="1"/>
        <v>-72919.643802647421</v>
      </c>
    </row>
    <row r="8" spans="1:8" x14ac:dyDescent="0.3">
      <c r="A8" s="1">
        <v>6</v>
      </c>
      <c r="B8">
        <v>11</v>
      </c>
      <c r="C8" s="1"/>
      <c r="D8" s="1"/>
      <c r="E8" s="1">
        <v>1500</v>
      </c>
      <c r="F8" s="1">
        <v>164</v>
      </c>
      <c r="G8" s="1">
        <f t="shared" si="0"/>
        <v>246000</v>
      </c>
      <c r="H8" s="1">
        <f t="shared" si="1"/>
        <v>23322.470918571984</v>
      </c>
    </row>
    <row r="9" spans="1:8" x14ac:dyDescent="0.3">
      <c r="A9" s="1">
        <v>7</v>
      </c>
      <c r="B9">
        <v>106</v>
      </c>
      <c r="C9" s="1"/>
      <c r="D9" s="1"/>
      <c r="E9" s="1">
        <v>2000</v>
      </c>
      <c r="F9" s="1">
        <v>193</v>
      </c>
      <c r="G9" s="1">
        <f t="shared" si="0"/>
        <v>386000</v>
      </c>
      <c r="H9" s="1">
        <f t="shared" si="1"/>
        <v>123946.56638588046</v>
      </c>
    </row>
    <row r="10" spans="1:8" x14ac:dyDescent="0.3">
      <c r="A10" s="1">
        <v>8</v>
      </c>
      <c r="B10">
        <v>25</v>
      </c>
      <c r="C10" s="1"/>
      <c r="D10" s="1"/>
      <c r="E10" s="1">
        <v>1245</v>
      </c>
      <c r="F10" s="1">
        <v>178</v>
      </c>
      <c r="G10" s="1">
        <f t="shared" si="0"/>
        <v>221610</v>
      </c>
      <c r="H10" s="1">
        <f t="shared" si="1"/>
        <v>-20076.586442037718</v>
      </c>
    </row>
    <row r="11" spans="1:8" x14ac:dyDescent="0.3">
      <c r="A11" s="1">
        <v>9</v>
      </c>
      <c r="B11">
        <v>36</v>
      </c>
      <c r="C11" s="1"/>
      <c r="D11" s="1"/>
      <c r="E11" s="1">
        <v>978</v>
      </c>
      <c r="F11" s="1">
        <v>192</v>
      </c>
      <c r="G11" s="1">
        <f t="shared" si="0"/>
        <v>187776</v>
      </c>
      <c r="H11" s="1">
        <f t="shared" si="1"/>
        <v>-72919.643802647421</v>
      </c>
    </row>
    <row r="12" spans="1:8" x14ac:dyDescent="0.3">
      <c r="A12" s="1">
        <v>10</v>
      </c>
      <c r="B12">
        <v>18</v>
      </c>
      <c r="C12" s="1"/>
      <c r="D12" s="1"/>
      <c r="E12" s="1">
        <v>978</v>
      </c>
      <c r="F12" s="1">
        <v>178</v>
      </c>
      <c r="G12" s="1">
        <f t="shared" si="0"/>
        <v>174084</v>
      </c>
      <c r="H12" s="1">
        <f t="shared" si="1"/>
        <v>-67602.586442037718</v>
      </c>
    </row>
    <row r="13" spans="1:8" x14ac:dyDescent="0.3">
      <c r="A13" s="1">
        <v>11</v>
      </c>
      <c r="B13">
        <v>34</v>
      </c>
      <c r="C13" s="1"/>
      <c r="D13" s="1"/>
      <c r="E13" s="1">
        <v>1245</v>
      </c>
      <c r="F13" s="1">
        <v>164</v>
      </c>
      <c r="G13" s="1">
        <f t="shared" si="0"/>
        <v>204180</v>
      </c>
      <c r="H13" s="1">
        <f t="shared" si="1"/>
        <v>-18497.529081428016</v>
      </c>
    </row>
    <row r="14" spans="1:8" x14ac:dyDescent="0.3">
      <c r="A14" s="1">
        <v>12</v>
      </c>
      <c r="B14">
        <v>67</v>
      </c>
      <c r="C14" s="1"/>
      <c r="D14" s="1"/>
      <c r="E14" s="1">
        <v>1500</v>
      </c>
      <c r="F14" s="1">
        <v>192</v>
      </c>
      <c r="G14" s="1">
        <f t="shared" si="0"/>
        <v>288000</v>
      </c>
      <c r="H14" s="1">
        <f t="shared" si="1"/>
        <v>27304.356197352579</v>
      </c>
    </row>
    <row r="15" spans="1:8" x14ac:dyDescent="0.3">
      <c r="A15" s="1">
        <v>13</v>
      </c>
      <c r="B15">
        <v>86</v>
      </c>
      <c r="C15" s="1"/>
      <c r="D15" s="1"/>
      <c r="E15" s="1">
        <v>2000</v>
      </c>
      <c r="F15" s="1">
        <v>164</v>
      </c>
      <c r="G15" s="1">
        <f t="shared" si="0"/>
        <v>328000</v>
      </c>
      <c r="H15" s="1">
        <f t="shared" si="1"/>
        <v>105322.47091857198</v>
      </c>
    </row>
    <row r="16" spans="1:8" x14ac:dyDescent="0.3">
      <c r="A16" s="1">
        <v>14</v>
      </c>
      <c r="B16">
        <v>36</v>
      </c>
      <c r="C16" s="1"/>
      <c r="D16" s="1"/>
      <c r="E16" s="1">
        <v>1245</v>
      </c>
      <c r="F16" s="1">
        <v>164</v>
      </c>
      <c r="G16" s="1">
        <f t="shared" si="0"/>
        <v>204180</v>
      </c>
      <c r="H16" s="1">
        <f>G16+((64900-$G$17)/$F$17)*F16</f>
        <v>-18497.529081428016</v>
      </c>
    </row>
    <row r="17" spans="1:10" x14ac:dyDescent="0.3">
      <c r="A17" s="4" t="s">
        <v>8</v>
      </c>
      <c r="B17" s="4"/>
      <c r="C17" s="4"/>
      <c r="D17" s="1"/>
      <c r="E17" s="5"/>
      <c r="F17" s="6">
        <f>SUM(F3:F16)</f>
        <v>2493</v>
      </c>
      <c r="G17" s="5">
        <f>SUM(G3:G16)</f>
        <v>3449870</v>
      </c>
      <c r="H17" s="7">
        <f>ROUND(SUM(H3:H16),0)</f>
        <v>64900</v>
      </c>
      <c r="J17" s="8" t="str">
        <f>IF(H17=D19,"РАВНЫ","ОБЛОМ")</f>
        <v>РАВНЫ</v>
      </c>
    </row>
    <row r="18" spans="1:10" x14ac:dyDescent="0.3">
      <c r="A18" t="s">
        <v>9</v>
      </c>
    </row>
    <row r="19" spans="1:10" x14ac:dyDescent="0.3">
      <c r="A19" t="s">
        <v>10</v>
      </c>
      <c r="D19" s="9">
        <v>64900</v>
      </c>
    </row>
  </sheetData>
  <mergeCells count="1">
    <mergeCell ref="A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xcode</cp:lastModifiedBy>
  <dcterms:created xsi:type="dcterms:W3CDTF">2013-12-02T10:41:30Z</dcterms:created>
  <dcterms:modified xsi:type="dcterms:W3CDTF">2013-12-02T14:08:50Z</dcterms:modified>
</cp:coreProperties>
</file>