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5" windowWidth="14355" windowHeight="49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2" l="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E9" i="2"/>
  <c r="E33" i="2"/>
  <c r="E25" i="2"/>
  <c r="D33" i="2"/>
  <c r="D25" i="2"/>
  <c r="D29" i="2"/>
  <c r="E37" i="2" l="1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D37" i="2"/>
  <c r="F8" i="1"/>
  <c r="V13" i="2"/>
  <c r="V17" i="2"/>
  <c r="V21" i="2"/>
  <c r="V25" i="2"/>
  <c r="V29" i="2"/>
  <c r="V33" i="2"/>
  <c r="V37" i="2"/>
  <c r="V9" i="2"/>
  <c r="A36" i="2"/>
  <c r="A35" i="2"/>
  <c r="A34" i="2"/>
  <c r="A32" i="2"/>
  <c r="A31" i="2"/>
  <c r="A30" i="2"/>
  <c r="A28" i="2"/>
  <c r="A27" i="2"/>
  <c r="A26" i="2"/>
  <c r="A24" i="2"/>
  <c r="A23" i="2"/>
  <c r="A22" i="2"/>
  <c r="A20" i="2"/>
  <c r="A19" i="2"/>
  <c r="A18" i="2"/>
  <c r="T41" i="2" l="1"/>
  <c r="A16" i="2"/>
  <c r="A15" i="2"/>
  <c r="A14" i="2"/>
  <c r="A12" i="2"/>
  <c r="A11" i="2"/>
  <c r="A10" i="2"/>
  <c r="A8" i="2"/>
  <c r="A7" i="2"/>
  <c r="A6" i="2"/>
  <c r="A40" i="2"/>
  <c r="A39" i="2"/>
  <c r="A38" i="2"/>
  <c r="V41" i="2" l="1"/>
  <c r="F4" i="1" s="1"/>
  <c r="I10" i="1" l="1"/>
  <c r="F6" i="1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<sst xmlns="http://schemas.openxmlformats.org/spreadsheetml/2006/main" count="20" uniqueCount="19">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</sst>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  <xf numFmtId="0" fontId="1" fillId="2" borderId="11" xfId="1" applyFill="1" applyBorder="1" applyAlignment="1" applyProtection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0" borderId="0" xfId="0" applyNumberFormat="1"/>
    <xf numFmtId="0" fontId="0" fillId="5" borderId="0" xfId="0" applyFill="1"/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</xdr:row>
          <xdr:rowOff>0</xdr:rowOff>
        </xdr:from>
        <xdr:to>
          <xdr:col>24</xdr:col>
          <xdr:colOff>219075</xdr:colOff>
          <xdr:row>11</xdr:row>
          <xdr:rowOff>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2!$A$1:$T$25" spid="_x0000_s20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91425" y="200025"/>
              <a:ext cx="4829175" cy="1962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4"/>
  <sheetViews>
    <sheetView workbookViewId="0">
      <selection activeCell="D2" sqref="D2"/>
    </sheetView>
  </sheetViews>
  <sheetFormatPr defaultRowHeight="15" x14ac:dyDescent="0.2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 x14ac:dyDescent="0.3">
      <c r="A1" s="9"/>
      <c r="B1" s="10"/>
      <c r="C1" s="10"/>
      <c r="D1" s="51">
        <v>3</v>
      </c>
      <c r="E1" s="10"/>
      <c r="F1" s="10"/>
      <c r="G1" s="10"/>
      <c r="H1" s="10"/>
      <c r="I1" s="10"/>
      <c r="J1" s="10"/>
      <c r="K1" s="10"/>
      <c r="L1" s="11"/>
    </row>
    <row r="2" spans="1:16" ht="15.75" thickBot="1" x14ac:dyDescent="0.3">
      <c r="A2" s="12"/>
      <c r="B2" s="8"/>
      <c r="C2" s="8"/>
      <c r="D2" s="8"/>
      <c r="E2" s="8"/>
      <c r="F2" s="55">
        <v>41613</v>
      </c>
      <c r="G2" s="55"/>
      <c r="H2" s="55"/>
      <c r="I2" s="55"/>
      <c r="J2" s="8"/>
      <c r="K2" s="45">
        <v>8</v>
      </c>
      <c r="L2" s="13"/>
    </row>
    <row r="3" spans="1:16" x14ac:dyDescent="0.25">
      <c r="A3" s="12"/>
      <c r="B3" s="57" t="s">
        <v>9</v>
      </c>
      <c r="C3" s="58"/>
      <c r="D3" s="58"/>
      <c r="E3" s="59"/>
      <c r="F3" s="1" t="s">
        <v>10</v>
      </c>
      <c r="G3" s="8"/>
      <c r="H3" s="8"/>
      <c r="I3" s="8"/>
      <c r="J3" s="8"/>
      <c r="K3" s="8"/>
      <c r="L3" s="13"/>
    </row>
    <row r="4" spans="1:16" x14ac:dyDescent="0.25">
      <c r="A4" s="12"/>
      <c r="B4" s="56">
        <v>3</v>
      </c>
      <c r="C4" s="56"/>
      <c r="D4" s="56">
        <v>0</v>
      </c>
      <c r="E4" s="56"/>
      <c r="F4" s="2">
        <f>Лист2!V41</f>
        <v>1</v>
      </c>
      <c r="G4" s="8"/>
      <c r="H4" s="8"/>
      <c r="I4" s="8"/>
      <c r="J4" s="8"/>
      <c r="K4" s="8"/>
      <c r="L4" s="13"/>
    </row>
    <row r="5" spans="1:16" x14ac:dyDescent="0.25">
      <c r="A5" s="12"/>
      <c r="B5" s="44"/>
      <c r="C5" s="44"/>
      <c r="D5" s="44"/>
      <c r="E5" s="44"/>
      <c r="F5" s="8"/>
      <c r="G5" s="8"/>
      <c r="H5" s="8"/>
      <c r="I5" s="8"/>
      <c r="J5" s="8"/>
      <c r="K5" s="8"/>
      <c r="L5" s="13"/>
    </row>
    <row r="6" spans="1:16" x14ac:dyDescent="0.25">
      <c r="A6" s="12"/>
      <c r="B6" s="56">
        <v>3</v>
      </c>
      <c r="C6" s="56"/>
      <c r="D6" s="56">
        <v>0</v>
      </c>
      <c r="E6" s="56"/>
      <c r="F6" s="2">
        <f>IF(B6&lt;&gt;"",F4,"")</f>
        <v>1</v>
      </c>
      <c r="G6" s="8"/>
      <c r="H6" s="8"/>
      <c r="I6" s="8"/>
      <c r="J6" s="8"/>
      <c r="K6" s="8"/>
      <c r="L6" s="13"/>
    </row>
    <row r="7" spans="1:16" x14ac:dyDescent="0.25">
      <c r="A7" s="12"/>
      <c r="B7" s="44"/>
      <c r="C7" s="44"/>
      <c r="D7" s="44"/>
      <c r="E7" s="44"/>
      <c r="F7" s="8"/>
      <c r="G7" s="8"/>
      <c r="H7" s="8"/>
      <c r="I7" s="8"/>
      <c r="J7" s="8"/>
      <c r="K7" s="8"/>
      <c r="L7" s="13"/>
    </row>
    <row r="8" spans="1:16" x14ac:dyDescent="0.25">
      <c r="A8" s="12"/>
      <c r="B8" s="56"/>
      <c r="C8" s="56"/>
      <c r="D8" s="56"/>
      <c r="E8" s="56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 x14ac:dyDescent="0.25">
      <c r="A9" s="12"/>
      <c r="B9" s="8"/>
      <c r="C9" s="8"/>
      <c r="D9" s="8"/>
      <c r="E9" s="8"/>
      <c r="F9" s="8"/>
      <c r="G9" s="8"/>
      <c r="H9" s="8"/>
      <c r="I9" s="57" t="s">
        <v>11</v>
      </c>
      <c r="J9" s="59"/>
      <c r="K9" s="8"/>
      <c r="L9" s="13"/>
    </row>
    <row r="10" spans="1:16" ht="18.75" x14ac:dyDescent="0.3">
      <c r="A10" s="12"/>
      <c r="B10" s="8"/>
      <c r="C10" s="8"/>
      <c r="D10" s="8"/>
      <c r="E10" s="8"/>
      <c r="F10" s="8"/>
      <c r="G10" s="8"/>
      <c r="H10" s="8"/>
      <c r="I10" s="54">
        <f>(F4*8)-((B4+D4/60)+(B6+D6/60)+(B8+D8/60))*F4</f>
        <v>2</v>
      </c>
      <c r="J10" s="54"/>
      <c r="K10" s="8"/>
      <c r="L10" s="13"/>
      <c r="O10" s="46" t="s">
        <v>18</v>
      </c>
      <c r="P10" s="46"/>
    </row>
    <row r="11" spans="1:16" x14ac:dyDescent="0.25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47"/>
    </row>
    <row r="12" spans="1:16" x14ac:dyDescent="0.25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48"/>
    </row>
    <row r="13" spans="1:16" x14ac:dyDescent="0.25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49"/>
    </row>
    <row r="14" spans="1:16" ht="15.75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49"/>
  <sheetViews>
    <sheetView tabSelected="1" workbookViewId="0">
      <selection activeCell="A17" sqref="A17:C17"/>
    </sheetView>
  </sheetViews>
  <sheetFormatPr defaultRowHeight="15" x14ac:dyDescent="0.25"/>
  <cols>
    <col min="1" max="3" width="8.7109375" customWidth="1"/>
    <col min="4" max="21" width="2.7109375" customWidth="1"/>
    <col min="22" max="27" width="4.85546875" customWidth="1"/>
  </cols>
  <sheetData>
    <row r="1" spans="1:35" x14ac:dyDescent="0.25">
      <c r="A1" s="100" t="s">
        <v>3</v>
      </c>
      <c r="B1" s="101"/>
      <c r="C1" s="102"/>
      <c r="D1" s="94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41"/>
      <c r="V1" s="10"/>
      <c r="W1" s="11"/>
    </row>
    <row r="2" spans="1:35" x14ac:dyDescent="0.25">
      <c r="A2" s="98"/>
      <c r="B2" s="99"/>
      <c r="C2" s="103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5"/>
      <c r="V2" s="8"/>
      <c r="W2" s="13"/>
      <c r="AA2" s="117" t="s">
        <v>12</v>
      </c>
      <c r="AB2" s="117"/>
      <c r="AC2" s="117"/>
      <c r="AD2" s="117"/>
      <c r="AE2" s="117"/>
      <c r="AF2" s="117"/>
      <c r="AG2" s="117"/>
      <c r="AH2" s="117"/>
      <c r="AI2" s="117"/>
    </row>
    <row r="3" spans="1:35" x14ac:dyDescent="0.25">
      <c r="A3" s="98"/>
      <c r="B3" s="99"/>
      <c r="C3" s="103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93" t="s">
        <v>2</v>
      </c>
      <c r="U3" s="7"/>
      <c r="V3" s="8"/>
      <c r="W3" s="13"/>
      <c r="AA3" s="117" t="s">
        <v>13</v>
      </c>
      <c r="AB3" s="117"/>
      <c r="AC3" s="117"/>
      <c r="AD3" s="117"/>
      <c r="AE3" s="117"/>
      <c r="AF3" s="117"/>
      <c r="AG3" s="117"/>
      <c r="AH3" s="117"/>
      <c r="AI3" s="117"/>
    </row>
    <row r="4" spans="1:35" x14ac:dyDescent="0.25">
      <c r="A4" s="98"/>
      <c r="B4" s="99"/>
      <c r="C4" s="103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93"/>
      <c r="U4" s="7"/>
      <c r="V4" s="8"/>
      <c r="W4" s="13"/>
      <c r="AA4" s="117" t="s">
        <v>17</v>
      </c>
      <c r="AB4" s="117"/>
      <c r="AC4" s="117"/>
      <c r="AD4" s="117"/>
      <c r="AE4" s="117"/>
      <c r="AF4" s="117"/>
      <c r="AG4" s="117"/>
      <c r="AH4" s="117"/>
      <c r="AI4" s="117"/>
    </row>
    <row r="5" spans="1:35" ht="15.75" thickBot="1" x14ac:dyDescent="0.3">
      <c r="A5" s="98"/>
      <c r="B5" s="99"/>
      <c r="C5" s="99"/>
      <c r="D5" s="104" t="s">
        <v>8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5"/>
      <c r="V5" s="8"/>
      <c r="W5" s="13"/>
      <c r="AA5" s="117" t="s">
        <v>16</v>
      </c>
      <c r="AB5" s="117"/>
      <c r="AC5" s="117"/>
      <c r="AD5" s="117"/>
      <c r="AE5" s="117"/>
      <c r="AF5" s="117"/>
      <c r="AG5" s="117"/>
      <c r="AH5" s="117"/>
      <c r="AI5" s="117"/>
    </row>
    <row r="6" spans="1:35" ht="15.75" hidden="1" customHeight="1" thickBot="1" x14ac:dyDescent="0.3">
      <c r="A6" s="98" t="str">
        <f>Лист3!A1</f>
        <v>ИВАНОВ  Н.И.</v>
      </c>
      <c r="B6" s="99"/>
      <c r="C6" s="9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117"/>
      <c r="AB6" s="117"/>
      <c r="AC6" s="117"/>
      <c r="AD6" s="117"/>
      <c r="AE6" s="117"/>
      <c r="AF6" s="117"/>
      <c r="AG6" s="117"/>
      <c r="AH6" s="117"/>
      <c r="AI6" s="117"/>
    </row>
    <row r="7" spans="1:35" ht="15.75" hidden="1" customHeight="1" thickBot="1" x14ac:dyDescent="0.3">
      <c r="A7" s="98" t="str">
        <f>Лист3!A2</f>
        <v>ПЕТРОВ В.Д.</v>
      </c>
      <c r="B7" s="99"/>
      <c r="C7" s="9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117"/>
      <c r="AB7" s="117"/>
      <c r="AC7" s="117"/>
      <c r="AD7" s="117"/>
      <c r="AE7" s="117"/>
      <c r="AF7" s="117"/>
      <c r="AG7" s="117"/>
      <c r="AH7" s="117"/>
      <c r="AI7" s="117"/>
    </row>
    <row r="8" spans="1:35" ht="15.75" hidden="1" customHeight="1" thickBot="1" x14ac:dyDescent="0.3">
      <c r="A8" s="77" t="str">
        <f>Лист3!A3</f>
        <v>СИДОРОВ В.П.</v>
      </c>
      <c r="B8" s="78"/>
      <c r="C8" s="7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117"/>
      <c r="AB8" s="117"/>
      <c r="AC8" s="117"/>
      <c r="AD8" s="117"/>
      <c r="AE8" s="117"/>
      <c r="AF8" s="117"/>
      <c r="AG8" s="117"/>
      <c r="AH8" s="117"/>
      <c r="AI8" s="117"/>
    </row>
    <row r="9" spans="1:35" ht="15.75" thickBot="1" x14ac:dyDescent="0.3">
      <c r="A9" s="60" t="s">
        <v>6</v>
      </c>
      <c r="B9" s="61"/>
      <c r="C9" s="61"/>
      <c r="D9" s="50" t="str">
        <f>TEXT(2*OR(DAY(Лист1!$F$2)&lt;&gt;D$3,$A9="")-(Лист1!$D$1=2),";П;"&amp;Лист1!$K$2)</f>
        <v/>
      </c>
      <c r="E9" s="50" t="str">
        <f>TEXT(2*OR(DAY(Лист1!$F$2)&lt;&gt;E$3,$A9="")-(Лист1!$D$1=2),";П;"&amp;Лист1!$K$2)</f>
        <v/>
      </c>
      <c r="F9" s="50" t="str">
        <f>TEXT(2*OR(DAY(Лист1!$F$2)&lt;&gt;F$3,$A9="")-(Лист1!$D$1=2),";П;"&amp;Лист1!$K$2)</f>
        <v/>
      </c>
      <c r="G9" s="50" t="str">
        <f>TEXT(2*OR(DAY(Лист1!$F$2)&lt;&gt;G$3,$A9="")-(Лист1!$D$1=2),";П;"&amp;Лист1!$K$2)</f>
        <v/>
      </c>
      <c r="H9" s="50" t="str">
        <f>TEXT(2*OR(DAY(Лист1!$F$2)&lt;&gt;H$3,$A9="")-(Лист1!$D$1=2),";П;"&amp;Лист1!$K$2)</f>
        <v>8</v>
      </c>
      <c r="I9" s="50" t="str">
        <f>TEXT(2*OR(DAY(Лист1!$F$2)&lt;&gt;I$3,$A9="")-(Лист1!$D$1=2),";П;"&amp;Лист1!$K$2)</f>
        <v/>
      </c>
      <c r="J9" s="50" t="str">
        <f>TEXT(2*OR(DAY(Лист1!$F$2)&lt;&gt;J$3,$A9="")-(Лист1!$D$1=2),";П;"&amp;Лист1!$K$2)</f>
        <v/>
      </c>
      <c r="K9" s="50" t="str">
        <f>TEXT(2*OR(DAY(Лист1!$F$2)&lt;&gt;K$3,$A9="")-(Лист1!$D$1=2),";П;"&amp;Лист1!$K$2)</f>
        <v/>
      </c>
      <c r="L9" s="50" t="str">
        <f>TEXT(2*OR(DAY(Лист1!$F$2)&lt;&gt;L$3,$A9="")-(Лист1!$D$1=2),";П;"&amp;Лист1!$K$2)</f>
        <v/>
      </c>
      <c r="M9" s="50" t="str">
        <f>TEXT(2*OR(DAY(Лист1!$F$2)&lt;&gt;M$3,$A9="")-(Лист1!$D$1=2),";П;"&amp;Лист1!$K$2)</f>
        <v/>
      </c>
      <c r="N9" s="50" t="str">
        <f>TEXT(2*OR(DAY(Лист1!$F$2)&lt;&gt;N$3,$A9="")-(Лист1!$D$1=2),";П;"&amp;Лист1!$K$2)</f>
        <v/>
      </c>
      <c r="O9" s="50" t="str">
        <f>TEXT(2*OR(DAY(Лист1!$F$2)&lt;&gt;O$3,$A9="")-(Лист1!$D$1=2),";П;"&amp;Лист1!$K$2)</f>
        <v/>
      </c>
      <c r="P9" s="50" t="str">
        <f>TEXT(2*OR(DAY(Лист1!$F$2)&lt;&gt;P$3,$A9="")-(Лист1!$D$1=2),";П;"&amp;Лист1!$K$2)</f>
        <v/>
      </c>
      <c r="Q9" s="50" t="str">
        <f>TEXT(2*OR(DAY(Лист1!$F$2)&lt;&gt;Q$3,$A9="")-(Лист1!$D$1=2),";П;"&amp;Лист1!$K$2)</f>
        <v/>
      </c>
      <c r="R9" s="50" t="str">
        <f>TEXT(2*OR(DAY(Лист1!$F$2)&lt;&gt;R$3,$A9="")-(Лист1!$D$1=2),";П;"&amp;Лист1!$K$2)</f>
        <v/>
      </c>
      <c r="S9" s="50" t="str">
        <f>TEXT(2*OR(DAY(Лист1!$F$2)&lt;&gt;S$3,$A9="")-(Лист1!$D$1=2),";П;"&amp;Лист1!$K$2)</f>
        <v/>
      </c>
      <c r="T9" s="50" t="str">
        <f>TEXT(2*OR(DAY(Лист1!$F$2)&lt;&gt;T$3,$A9="")-(Лист1!$D$1=2),";П;"&amp;Лист1!$K$2)</f>
        <v/>
      </c>
      <c r="U9" s="5"/>
      <c r="V9" s="42">
        <f>IF(A9&lt;&gt;"",IF(A9&lt;&gt;"ИТОГО",1,0),0)</f>
        <v>1</v>
      </c>
      <c r="W9" s="13"/>
      <c r="Y9" s="52"/>
      <c r="AA9" s="117" t="s">
        <v>14</v>
      </c>
      <c r="AB9" s="117"/>
      <c r="AC9" s="117"/>
      <c r="AD9" s="117"/>
      <c r="AE9" s="117"/>
      <c r="AF9" s="117"/>
      <c r="AG9" s="117"/>
      <c r="AH9" s="117"/>
      <c r="AI9" s="117"/>
    </row>
    <row r="10" spans="1:35" ht="15" hidden="1" customHeight="1" x14ac:dyDescent="0.3">
      <c r="A10" s="66" t="str">
        <f>Лист3!A1</f>
        <v>ИВАНОВ  Н.И.</v>
      </c>
      <c r="B10" s="67"/>
      <c r="C10" s="67"/>
      <c r="D10" s="50" t="str">
        <f>TEXT(2*OR(DAY(Лист1!$F$2)&lt;&gt;D$3,$A10="")-(Лист1!$D$1=2),";П;"&amp;Лист1!$K$2)</f>
        <v/>
      </c>
      <c r="E10" s="50" t="str">
        <f>TEXT(2*OR(DAY(Лист1!$F$2)&lt;&gt;E$3,$A10="")-(Лист1!$D$1=2),";П;"&amp;Лист1!$K$2)</f>
        <v/>
      </c>
      <c r="F10" s="50" t="str">
        <f>TEXT(2*OR(DAY(Лист1!$F$2)&lt;&gt;F$3,$A10="")-(Лист1!$D$1=2),";П;"&amp;Лист1!$K$2)</f>
        <v/>
      </c>
      <c r="G10" s="50" t="str">
        <f>TEXT(2*OR(DAY(Лист1!$F$2)&lt;&gt;G$3,$A10="")-(Лист1!$D$1=2),";П;"&amp;Лист1!$K$2)</f>
        <v/>
      </c>
      <c r="H10" s="50" t="str">
        <f>TEXT(2*OR(DAY(Лист1!$F$2)&lt;&gt;H$3,$A10="")-(Лист1!$D$1=2),";П;"&amp;Лист1!$K$2)</f>
        <v>8</v>
      </c>
      <c r="I10" s="50" t="str">
        <f>TEXT(2*OR(DAY(Лист1!$F$2)&lt;&gt;I$3,$A10="")-(Лист1!$D$1=2),";П;"&amp;Лист1!$K$2)</f>
        <v/>
      </c>
      <c r="J10" s="50" t="str">
        <f>TEXT(2*OR(DAY(Лист1!$F$2)&lt;&gt;J$3,$A10="")-(Лист1!$D$1=2),";П;"&amp;Лист1!$K$2)</f>
        <v/>
      </c>
      <c r="K10" s="50" t="str">
        <f>TEXT(2*OR(DAY(Лист1!$F$2)&lt;&gt;K$3,$A10="")-(Лист1!$D$1=2),";П;"&amp;Лист1!$K$2)</f>
        <v/>
      </c>
      <c r="L10" s="50" t="str">
        <f>TEXT(2*OR(DAY(Лист1!$F$2)&lt;&gt;L$3,$A10="")-(Лист1!$D$1=2),";П;"&amp;Лист1!$K$2)</f>
        <v/>
      </c>
      <c r="M10" s="50" t="str">
        <f>TEXT(2*OR(DAY(Лист1!$F$2)&lt;&gt;M$3,$A10="")-(Лист1!$D$1=2),";П;"&amp;Лист1!$K$2)</f>
        <v/>
      </c>
      <c r="N10" s="50" t="str">
        <f>TEXT(2*OR(DAY(Лист1!$F$2)&lt;&gt;N$3,$A10="")-(Лист1!$D$1=2),";П;"&amp;Лист1!$K$2)</f>
        <v/>
      </c>
      <c r="O10" s="50" t="str">
        <f>TEXT(2*OR(DAY(Лист1!$F$2)&lt;&gt;O$3,$A10="")-(Лист1!$D$1=2),";П;"&amp;Лист1!$K$2)</f>
        <v/>
      </c>
      <c r="P10" s="50" t="str">
        <f>TEXT(2*OR(DAY(Лист1!$F$2)&lt;&gt;P$3,$A10="")-(Лист1!$D$1=2),";П;"&amp;Лист1!$K$2)</f>
        <v/>
      </c>
      <c r="Q10" s="50" t="str">
        <f>TEXT(2*OR(DAY(Лист1!$F$2)&lt;&gt;Q$3,$A10="")-(Лист1!$D$1=2),";П;"&amp;Лист1!$K$2)</f>
        <v/>
      </c>
      <c r="R10" s="50" t="str">
        <f>TEXT(2*OR(DAY(Лист1!$F$2)&lt;&gt;R$3,$A10="")-(Лист1!$D$1=2),";П;"&amp;Лист1!$K$2)</f>
        <v/>
      </c>
      <c r="S10" s="50" t="str">
        <f>TEXT(2*OR(DAY(Лист1!$F$2)&lt;&gt;S$3,$A10="")-(Лист1!$D$1=2),";П;"&amp;Лист1!$K$2)</f>
        <v/>
      </c>
      <c r="T10" s="50" t="str">
        <f>TEXT(2*OR(DAY(Лист1!$F$2)&lt;&gt;T$3,$A10="")-(Лист1!$D$1=2),";П;"&amp;Лист1!$K$2)</f>
        <v/>
      </c>
      <c r="U10" s="5"/>
      <c r="V10" s="43"/>
      <c r="W10" s="13"/>
      <c r="AA10" s="117"/>
      <c r="AB10" s="117"/>
      <c r="AC10" s="117"/>
      <c r="AD10" s="117"/>
      <c r="AE10" s="117"/>
      <c r="AF10" s="117"/>
      <c r="AG10" s="117"/>
      <c r="AH10" s="117"/>
      <c r="AI10" s="117"/>
    </row>
    <row r="11" spans="1:35" ht="15" hidden="1" customHeight="1" x14ac:dyDescent="0.3">
      <c r="A11" s="66" t="str">
        <f>Лист3!A2</f>
        <v>ПЕТРОВ В.Д.</v>
      </c>
      <c r="B11" s="67"/>
      <c r="C11" s="67"/>
      <c r="D11" s="50" t="str">
        <f>TEXT(2*OR(DAY(Лист1!$F$2)&lt;&gt;D$3,$A11="")-(Лист1!$D$1=2),";П;"&amp;Лист1!$K$2)</f>
        <v/>
      </c>
      <c r="E11" s="50" t="str">
        <f>TEXT(2*OR(DAY(Лист1!$F$2)&lt;&gt;E$3,$A11="")-(Лист1!$D$1=2),";П;"&amp;Лист1!$K$2)</f>
        <v/>
      </c>
      <c r="F11" s="50" t="str">
        <f>TEXT(2*OR(DAY(Лист1!$F$2)&lt;&gt;F$3,$A11="")-(Лист1!$D$1=2),";П;"&amp;Лист1!$K$2)</f>
        <v/>
      </c>
      <c r="G11" s="50" t="str">
        <f>TEXT(2*OR(DAY(Лист1!$F$2)&lt;&gt;G$3,$A11="")-(Лист1!$D$1=2),";П;"&amp;Лист1!$K$2)</f>
        <v/>
      </c>
      <c r="H11" s="50" t="str">
        <f>TEXT(2*OR(DAY(Лист1!$F$2)&lt;&gt;H$3,$A11="")-(Лист1!$D$1=2),";П;"&amp;Лист1!$K$2)</f>
        <v>8</v>
      </c>
      <c r="I11" s="50" t="str">
        <f>TEXT(2*OR(DAY(Лист1!$F$2)&lt;&gt;I$3,$A11="")-(Лист1!$D$1=2),";П;"&amp;Лист1!$K$2)</f>
        <v/>
      </c>
      <c r="J11" s="50" t="str">
        <f>TEXT(2*OR(DAY(Лист1!$F$2)&lt;&gt;J$3,$A11="")-(Лист1!$D$1=2),";П;"&amp;Лист1!$K$2)</f>
        <v/>
      </c>
      <c r="K11" s="50" t="str">
        <f>TEXT(2*OR(DAY(Лист1!$F$2)&lt;&gt;K$3,$A11="")-(Лист1!$D$1=2),";П;"&amp;Лист1!$K$2)</f>
        <v/>
      </c>
      <c r="L11" s="50" t="str">
        <f>TEXT(2*OR(DAY(Лист1!$F$2)&lt;&gt;L$3,$A11="")-(Лист1!$D$1=2),";П;"&amp;Лист1!$K$2)</f>
        <v/>
      </c>
      <c r="M11" s="50" t="str">
        <f>TEXT(2*OR(DAY(Лист1!$F$2)&lt;&gt;M$3,$A11="")-(Лист1!$D$1=2),";П;"&amp;Лист1!$K$2)</f>
        <v/>
      </c>
      <c r="N11" s="50" t="str">
        <f>TEXT(2*OR(DAY(Лист1!$F$2)&lt;&gt;N$3,$A11="")-(Лист1!$D$1=2),";П;"&amp;Лист1!$K$2)</f>
        <v/>
      </c>
      <c r="O11" s="50" t="str">
        <f>TEXT(2*OR(DAY(Лист1!$F$2)&lt;&gt;O$3,$A11="")-(Лист1!$D$1=2),";П;"&amp;Лист1!$K$2)</f>
        <v/>
      </c>
      <c r="P11" s="50" t="str">
        <f>TEXT(2*OR(DAY(Лист1!$F$2)&lt;&gt;P$3,$A11="")-(Лист1!$D$1=2),";П;"&amp;Лист1!$K$2)</f>
        <v/>
      </c>
      <c r="Q11" s="50" t="str">
        <f>TEXT(2*OR(DAY(Лист1!$F$2)&lt;&gt;Q$3,$A11="")-(Лист1!$D$1=2),";П;"&amp;Лист1!$K$2)</f>
        <v/>
      </c>
      <c r="R11" s="50" t="str">
        <f>TEXT(2*OR(DAY(Лист1!$F$2)&lt;&gt;R$3,$A11="")-(Лист1!$D$1=2),";П;"&amp;Лист1!$K$2)</f>
        <v/>
      </c>
      <c r="S11" s="50" t="str">
        <f>TEXT(2*OR(DAY(Лист1!$F$2)&lt;&gt;S$3,$A11="")-(Лист1!$D$1=2),";П;"&amp;Лист1!$K$2)</f>
        <v/>
      </c>
      <c r="T11" s="50" t="str">
        <f>TEXT(2*OR(DAY(Лист1!$F$2)&lt;&gt;T$3,$A11="")-(Лист1!$D$1=2),";П;"&amp;Лист1!$K$2)</f>
        <v/>
      </c>
      <c r="U11" s="5"/>
      <c r="V11" s="43"/>
      <c r="W11" s="13"/>
      <c r="AA11" s="117"/>
      <c r="AB11" s="117"/>
      <c r="AC11" s="117"/>
      <c r="AD11" s="117"/>
      <c r="AE11" s="117"/>
      <c r="AF11" s="117"/>
      <c r="AG11" s="117"/>
      <c r="AH11" s="117"/>
      <c r="AI11" s="117"/>
    </row>
    <row r="12" spans="1:35" ht="15" hidden="1" customHeight="1" x14ac:dyDescent="0.3">
      <c r="A12" s="66" t="str">
        <f>Лист3!A3</f>
        <v>СИДОРОВ В.П.</v>
      </c>
      <c r="B12" s="67"/>
      <c r="C12" s="67"/>
      <c r="D12" s="50" t="str">
        <f>TEXT(2*OR(DAY(Лист1!$F$2)&lt;&gt;D$3,$A12="")-(Лист1!$D$1=2),";П;"&amp;Лист1!$K$2)</f>
        <v/>
      </c>
      <c r="E12" s="50" t="str">
        <f>TEXT(2*OR(DAY(Лист1!$F$2)&lt;&gt;E$3,$A12="")-(Лист1!$D$1=2),";П;"&amp;Лист1!$K$2)</f>
        <v/>
      </c>
      <c r="F12" s="50" t="str">
        <f>TEXT(2*OR(DAY(Лист1!$F$2)&lt;&gt;F$3,$A12="")-(Лист1!$D$1=2),";П;"&amp;Лист1!$K$2)</f>
        <v/>
      </c>
      <c r="G12" s="50" t="str">
        <f>TEXT(2*OR(DAY(Лист1!$F$2)&lt;&gt;G$3,$A12="")-(Лист1!$D$1=2),";П;"&amp;Лист1!$K$2)</f>
        <v/>
      </c>
      <c r="H12" s="50" t="str">
        <f>TEXT(2*OR(DAY(Лист1!$F$2)&lt;&gt;H$3,$A12="")-(Лист1!$D$1=2),";П;"&amp;Лист1!$K$2)</f>
        <v>8</v>
      </c>
      <c r="I12" s="50" t="str">
        <f>TEXT(2*OR(DAY(Лист1!$F$2)&lt;&gt;I$3,$A12="")-(Лист1!$D$1=2),";П;"&amp;Лист1!$K$2)</f>
        <v/>
      </c>
      <c r="J12" s="50" t="str">
        <f>TEXT(2*OR(DAY(Лист1!$F$2)&lt;&gt;J$3,$A12="")-(Лист1!$D$1=2),";П;"&amp;Лист1!$K$2)</f>
        <v/>
      </c>
      <c r="K12" s="50" t="str">
        <f>TEXT(2*OR(DAY(Лист1!$F$2)&lt;&gt;K$3,$A12="")-(Лист1!$D$1=2),";П;"&amp;Лист1!$K$2)</f>
        <v/>
      </c>
      <c r="L12" s="50" t="str">
        <f>TEXT(2*OR(DAY(Лист1!$F$2)&lt;&gt;L$3,$A12="")-(Лист1!$D$1=2),";П;"&amp;Лист1!$K$2)</f>
        <v/>
      </c>
      <c r="M12" s="50" t="str">
        <f>TEXT(2*OR(DAY(Лист1!$F$2)&lt;&gt;M$3,$A12="")-(Лист1!$D$1=2),";П;"&amp;Лист1!$K$2)</f>
        <v/>
      </c>
      <c r="N12" s="50" t="str">
        <f>TEXT(2*OR(DAY(Лист1!$F$2)&lt;&gt;N$3,$A12="")-(Лист1!$D$1=2),";П;"&amp;Лист1!$K$2)</f>
        <v/>
      </c>
      <c r="O12" s="50" t="str">
        <f>TEXT(2*OR(DAY(Лист1!$F$2)&lt;&gt;O$3,$A12="")-(Лист1!$D$1=2),";П;"&amp;Лист1!$K$2)</f>
        <v/>
      </c>
      <c r="P12" s="50" t="str">
        <f>TEXT(2*OR(DAY(Лист1!$F$2)&lt;&gt;P$3,$A12="")-(Лист1!$D$1=2),";П;"&amp;Лист1!$K$2)</f>
        <v/>
      </c>
      <c r="Q12" s="50" t="str">
        <f>TEXT(2*OR(DAY(Лист1!$F$2)&lt;&gt;Q$3,$A12="")-(Лист1!$D$1=2),";П;"&amp;Лист1!$K$2)</f>
        <v/>
      </c>
      <c r="R12" s="50" t="str">
        <f>TEXT(2*OR(DAY(Лист1!$F$2)&lt;&gt;R$3,$A12="")-(Лист1!$D$1=2),";П;"&amp;Лист1!$K$2)</f>
        <v/>
      </c>
      <c r="S12" s="50" t="str">
        <f>TEXT(2*OR(DAY(Лист1!$F$2)&lt;&gt;S$3,$A12="")-(Лист1!$D$1=2),";П;"&amp;Лист1!$K$2)</f>
        <v/>
      </c>
      <c r="T12" s="50" t="str">
        <f>TEXT(2*OR(DAY(Лист1!$F$2)&lt;&gt;T$3,$A12="")-(Лист1!$D$1=2),";П;"&amp;Лист1!$K$2)</f>
        <v/>
      </c>
      <c r="U12" s="5"/>
      <c r="V12" s="43"/>
      <c r="W12" s="13"/>
      <c r="AA12" s="117"/>
      <c r="AB12" s="117"/>
      <c r="AC12" s="117"/>
      <c r="AD12" s="117"/>
      <c r="AE12" s="117"/>
      <c r="AF12" s="117"/>
      <c r="AG12" s="117"/>
      <c r="AH12" s="117"/>
      <c r="AI12" s="117"/>
    </row>
    <row r="13" spans="1:35" ht="15.75" thickBot="1" x14ac:dyDescent="0.3">
      <c r="A13" s="63"/>
      <c r="B13" s="64"/>
      <c r="C13" s="64"/>
      <c r="D13" s="50" t="str">
        <f>TEXT(2*OR(DAY(Лист1!$F$2)&lt;&gt;D$3,$A13="")-(Лист1!$D$1=2),";П;"&amp;Лист1!$K$2)</f>
        <v/>
      </c>
      <c r="E13" s="50" t="str">
        <f>TEXT(2*OR(DAY(Лист1!$F$2)&lt;&gt;E$3,$A13="")-(Лист1!$D$1=2),";П;"&amp;Лист1!$K$2)</f>
        <v/>
      </c>
      <c r="F13" s="50" t="str">
        <f>TEXT(2*OR(DAY(Лист1!$F$2)&lt;&gt;F$3,$A13="")-(Лист1!$D$1=2),";П;"&amp;Лист1!$K$2)</f>
        <v/>
      </c>
      <c r="G13" s="50" t="str">
        <f>TEXT(2*OR(DAY(Лист1!$F$2)&lt;&gt;G$3,$A13="")-(Лист1!$D$1=2),";П;"&amp;Лист1!$K$2)</f>
        <v/>
      </c>
      <c r="H13" s="50" t="str">
        <f>TEXT(2*OR(DAY(Лист1!$F$2)&lt;&gt;H$3,$A13="")-(Лист1!$D$1=2),";П;"&amp;Лист1!$K$2)</f>
        <v/>
      </c>
      <c r="I13" s="50" t="str">
        <f>TEXT(2*OR(DAY(Лист1!$F$2)&lt;&gt;I$3,$A13="")-(Лист1!$D$1=2),";П;"&amp;Лист1!$K$2)</f>
        <v/>
      </c>
      <c r="J13" s="50" t="str">
        <f>TEXT(2*OR(DAY(Лист1!$F$2)&lt;&gt;J$3,$A13="")-(Лист1!$D$1=2),";П;"&amp;Лист1!$K$2)</f>
        <v/>
      </c>
      <c r="K13" s="50" t="str">
        <f>TEXT(2*OR(DAY(Лист1!$F$2)&lt;&gt;K$3,$A13="")-(Лист1!$D$1=2),";П;"&amp;Лист1!$K$2)</f>
        <v/>
      </c>
      <c r="L13" s="50" t="str">
        <f>TEXT(2*OR(DAY(Лист1!$F$2)&lt;&gt;L$3,$A13="")-(Лист1!$D$1=2),";П;"&amp;Лист1!$K$2)</f>
        <v/>
      </c>
      <c r="M13" s="50" t="str">
        <f>TEXT(2*OR(DAY(Лист1!$F$2)&lt;&gt;M$3,$A13="")-(Лист1!$D$1=2),";П;"&amp;Лист1!$K$2)</f>
        <v/>
      </c>
      <c r="N13" s="50" t="str">
        <f>TEXT(2*OR(DAY(Лист1!$F$2)&lt;&gt;N$3,$A13="")-(Лист1!$D$1=2),";П;"&amp;Лист1!$K$2)</f>
        <v/>
      </c>
      <c r="O13" s="50" t="str">
        <f>TEXT(2*OR(DAY(Лист1!$F$2)&lt;&gt;O$3,$A13="")-(Лист1!$D$1=2),";П;"&amp;Лист1!$K$2)</f>
        <v/>
      </c>
      <c r="P13" s="50" t="str">
        <f>TEXT(2*OR(DAY(Лист1!$F$2)&lt;&gt;P$3,$A13="")-(Лист1!$D$1=2),";П;"&amp;Лист1!$K$2)</f>
        <v/>
      </c>
      <c r="Q13" s="50" t="str">
        <f>TEXT(2*OR(DAY(Лист1!$F$2)&lt;&gt;Q$3,$A13="")-(Лист1!$D$1=2),";П;"&amp;Лист1!$K$2)</f>
        <v/>
      </c>
      <c r="R13" s="50" t="str">
        <f>TEXT(2*OR(DAY(Лист1!$F$2)&lt;&gt;R$3,$A13="")-(Лист1!$D$1=2),";П;"&amp;Лист1!$K$2)</f>
        <v/>
      </c>
      <c r="S13" s="50" t="str">
        <f>TEXT(2*OR(DAY(Лист1!$F$2)&lt;&gt;S$3,$A13="")-(Лист1!$D$1=2),";П;"&amp;Лист1!$K$2)</f>
        <v/>
      </c>
      <c r="T13" s="50" t="str">
        <f>TEXT(2*OR(DAY(Лист1!$F$2)&lt;&gt;T$3,$A13="")-(Лист1!$D$1=2),";П;"&amp;Лист1!$K$2)</f>
        <v/>
      </c>
      <c r="U13" s="5"/>
      <c r="V13" s="42">
        <f t="shared" ref="V13:V37" si="0">IF(A13&lt;&gt;"",IF(A13&lt;&gt;"ИТОГО",1,0),0)</f>
        <v>0</v>
      </c>
      <c r="W13" s="13"/>
      <c r="AA13" s="117"/>
      <c r="AB13" s="117"/>
      <c r="AC13" s="117"/>
      <c r="AD13" s="117"/>
      <c r="AE13" s="117"/>
      <c r="AF13" s="117"/>
      <c r="AG13" s="117"/>
      <c r="AH13" s="117"/>
      <c r="AI13" s="117"/>
    </row>
    <row r="14" spans="1:35" ht="15.75" hidden="1" customHeight="1" thickBot="1" x14ac:dyDescent="0.3">
      <c r="A14" s="68" t="str">
        <f>Лист3!A1</f>
        <v>ИВАНОВ  Н.И.</v>
      </c>
      <c r="B14" s="69"/>
      <c r="C14" s="70"/>
      <c r="D14" s="50" t="str">
        <f>TEXT(2*OR(DAY(Лист1!$F$2)&lt;&gt;D$3,$A14="")-(Лист1!$D$1=2),";П;"&amp;Лист1!$K$2)</f>
        <v/>
      </c>
      <c r="E14" s="50" t="str">
        <f>TEXT(2*OR(DAY(Лист1!$F$2)&lt;&gt;E$3,$A14="")-(Лист1!$D$1=2),";П;"&amp;Лист1!$K$2)</f>
        <v/>
      </c>
      <c r="F14" s="50" t="str">
        <f>TEXT(2*OR(DAY(Лист1!$F$2)&lt;&gt;F$3,$A14="")-(Лист1!$D$1=2),";П;"&amp;Лист1!$K$2)</f>
        <v/>
      </c>
      <c r="G14" s="50" t="str">
        <f>TEXT(2*OR(DAY(Лист1!$F$2)&lt;&gt;G$3,$A14="")-(Лист1!$D$1=2),";П;"&amp;Лист1!$K$2)</f>
        <v/>
      </c>
      <c r="H14" s="50" t="str">
        <f>TEXT(2*OR(DAY(Лист1!$F$2)&lt;&gt;H$3,$A14="")-(Лист1!$D$1=2),";П;"&amp;Лист1!$K$2)</f>
        <v>8</v>
      </c>
      <c r="I14" s="50" t="str">
        <f>TEXT(2*OR(DAY(Лист1!$F$2)&lt;&gt;I$3,$A14="")-(Лист1!$D$1=2),";П;"&amp;Лист1!$K$2)</f>
        <v/>
      </c>
      <c r="J14" s="50" t="str">
        <f>TEXT(2*OR(DAY(Лист1!$F$2)&lt;&gt;J$3,$A14="")-(Лист1!$D$1=2),";П;"&amp;Лист1!$K$2)</f>
        <v/>
      </c>
      <c r="K14" s="50" t="str">
        <f>TEXT(2*OR(DAY(Лист1!$F$2)&lt;&gt;K$3,$A14="")-(Лист1!$D$1=2),";П;"&amp;Лист1!$K$2)</f>
        <v/>
      </c>
      <c r="L14" s="50" t="str">
        <f>TEXT(2*OR(DAY(Лист1!$F$2)&lt;&gt;L$3,$A14="")-(Лист1!$D$1=2),";П;"&amp;Лист1!$K$2)</f>
        <v/>
      </c>
      <c r="M14" s="50" t="str">
        <f>TEXT(2*OR(DAY(Лист1!$F$2)&lt;&gt;M$3,$A14="")-(Лист1!$D$1=2),";П;"&amp;Лист1!$K$2)</f>
        <v/>
      </c>
      <c r="N14" s="50" t="str">
        <f>TEXT(2*OR(DAY(Лист1!$F$2)&lt;&gt;N$3,$A14="")-(Лист1!$D$1=2),";П;"&amp;Лист1!$K$2)</f>
        <v/>
      </c>
      <c r="O14" s="50" t="str">
        <f>TEXT(2*OR(DAY(Лист1!$F$2)&lt;&gt;O$3,$A14="")-(Лист1!$D$1=2),";П;"&amp;Лист1!$K$2)</f>
        <v/>
      </c>
      <c r="P14" s="50" t="str">
        <f>TEXT(2*OR(DAY(Лист1!$F$2)&lt;&gt;P$3,$A14="")-(Лист1!$D$1=2),";П;"&amp;Лист1!$K$2)</f>
        <v/>
      </c>
      <c r="Q14" s="50" t="str">
        <f>TEXT(2*OR(DAY(Лист1!$F$2)&lt;&gt;Q$3,$A14="")-(Лист1!$D$1=2),";П;"&amp;Лист1!$K$2)</f>
        <v/>
      </c>
      <c r="R14" s="50" t="str">
        <f>TEXT(2*OR(DAY(Лист1!$F$2)&lt;&gt;R$3,$A14="")-(Лист1!$D$1=2),";П;"&amp;Лист1!$K$2)</f>
        <v/>
      </c>
      <c r="S14" s="50" t="str">
        <f>TEXT(2*OR(DAY(Лист1!$F$2)&lt;&gt;S$3,$A14="")-(Лист1!$D$1=2),";П;"&amp;Лист1!$K$2)</f>
        <v/>
      </c>
      <c r="T14" s="50" t="str">
        <f>TEXT(2*OR(DAY(Лист1!$F$2)&lt;&gt;T$3,$A14="")-(Лист1!$D$1=2),";П;"&amp;Лист1!$K$2)</f>
        <v/>
      </c>
      <c r="U14" s="5"/>
      <c r="V14" s="43"/>
      <c r="W14" s="13"/>
      <c r="AA14" s="117"/>
      <c r="AB14" s="117"/>
      <c r="AC14" s="117"/>
      <c r="AD14" s="117"/>
      <c r="AE14" s="117"/>
      <c r="AF14" s="117"/>
      <c r="AG14" s="117"/>
      <c r="AH14" s="117"/>
      <c r="AI14" s="117"/>
    </row>
    <row r="15" spans="1:35" ht="15.75" hidden="1" customHeight="1" thickBot="1" x14ac:dyDescent="0.3">
      <c r="A15" s="71" t="str">
        <f>Лист3!A2</f>
        <v>ПЕТРОВ В.Д.</v>
      </c>
      <c r="B15" s="72"/>
      <c r="C15" s="73"/>
      <c r="D15" s="50" t="str">
        <f>TEXT(2*OR(DAY(Лист1!$F$2)&lt;&gt;D$3,$A15="")-(Лист1!$D$1=2),";П;"&amp;Лист1!$K$2)</f>
        <v/>
      </c>
      <c r="E15" s="50" t="str">
        <f>TEXT(2*OR(DAY(Лист1!$F$2)&lt;&gt;E$3,$A15="")-(Лист1!$D$1=2),";П;"&amp;Лист1!$K$2)</f>
        <v/>
      </c>
      <c r="F15" s="50" t="str">
        <f>TEXT(2*OR(DAY(Лист1!$F$2)&lt;&gt;F$3,$A15="")-(Лист1!$D$1=2),";П;"&amp;Лист1!$K$2)</f>
        <v/>
      </c>
      <c r="G15" s="50" t="str">
        <f>TEXT(2*OR(DAY(Лист1!$F$2)&lt;&gt;G$3,$A15="")-(Лист1!$D$1=2),";П;"&amp;Лист1!$K$2)</f>
        <v/>
      </c>
      <c r="H15" s="50" t="str">
        <f>TEXT(2*OR(DAY(Лист1!$F$2)&lt;&gt;H$3,$A15="")-(Лист1!$D$1=2),";П;"&amp;Лист1!$K$2)</f>
        <v>8</v>
      </c>
      <c r="I15" s="50" t="str">
        <f>TEXT(2*OR(DAY(Лист1!$F$2)&lt;&gt;I$3,$A15="")-(Лист1!$D$1=2),";П;"&amp;Лист1!$K$2)</f>
        <v/>
      </c>
      <c r="J15" s="50" t="str">
        <f>TEXT(2*OR(DAY(Лист1!$F$2)&lt;&gt;J$3,$A15="")-(Лист1!$D$1=2),";П;"&amp;Лист1!$K$2)</f>
        <v/>
      </c>
      <c r="K15" s="50" t="str">
        <f>TEXT(2*OR(DAY(Лист1!$F$2)&lt;&gt;K$3,$A15="")-(Лист1!$D$1=2),";П;"&amp;Лист1!$K$2)</f>
        <v/>
      </c>
      <c r="L15" s="50" t="str">
        <f>TEXT(2*OR(DAY(Лист1!$F$2)&lt;&gt;L$3,$A15="")-(Лист1!$D$1=2),";П;"&amp;Лист1!$K$2)</f>
        <v/>
      </c>
      <c r="M15" s="50" t="str">
        <f>TEXT(2*OR(DAY(Лист1!$F$2)&lt;&gt;M$3,$A15="")-(Лист1!$D$1=2),";П;"&amp;Лист1!$K$2)</f>
        <v/>
      </c>
      <c r="N15" s="50" t="str">
        <f>TEXT(2*OR(DAY(Лист1!$F$2)&lt;&gt;N$3,$A15="")-(Лист1!$D$1=2),";П;"&amp;Лист1!$K$2)</f>
        <v/>
      </c>
      <c r="O15" s="50" t="str">
        <f>TEXT(2*OR(DAY(Лист1!$F$2)&lt;&gt;O$3,$A15="")-(Лист1!$D$1=2),";П;"&amp;Лист1!$K$2)</f>
        <v/>
      </c>
      <c r="P15" s="50" t="str">
        <f>TEXT(2*OR(DAY(Лист1!$F$2)&lt;&gt;P$3,$A15="")-(Лист1!$D$1=2),";П;"&amp;Лист1!$K$2)</f>
        <v/>
      </c>
      <c r="Q15" s="50" t="str">
        <f>TEXT(2*OR(DAY(Лист1!$F$2)&lt;&gt;Q$3,$A15="")-(Лист1!$D$1=2),";П;"&amp;Лист1!$K$2)</f>
        <v/>
      </c>
      <c r="R15" s="50" t="str">
        <f>TEXT(2*OR(DAY(Лист1!$F$2)&lt;&gt;R$3,$A15="")-(Лист1!$D$1=2),";П;"&amp;Лист1!$K$2)</f>
        <v/>
      </c>
      <c r="S15" s="50" t="str">
        <f>TEXT(2*OR(DAY(Лист1!$F$2)&lt;&gt;S$3,$A15="")-(Лист1!$D$1=2),";П;"&amp;Лист1!$K$2)</f>
        <v/>
      </c>
      <c r="T15" s="50" t="str">
        <f>TEXT(2*OR(DAY(Лист1!$F$2)&lt;&gt;T$3,$A15="")-(Лист1!$D$1=2),";П;"&amp;Лист1!$K$2)</f>
        <v/>
      </c>
      <c r="U15" s="5"/>
      <c r="V15" s="43"/>
      <c r="W15" s="13"/>
      <c r="AA15" s="117"/>
      <c r="AB15" s="117"/>
      <c r="AC15" s="117"/>
      <c r="AD15" s="117"/>
      <c r="AE15" s="117"/>
      <c r="AF15" s="117"/>
      <c r="AG15" s="117"/>
      <c r="AH15" s="117"/>
      <c r="AI15" s="117"/>
    </row>
    <row r="16" spans="1:35" ht="14.25" hidden="1" customHeight="1" thickBot="1" x14ac:dyDescent="0.3">
      <c r="A16" s="79" t="str">
        <f>Лист3!A3</f>
        <v>СИДОРОВ В.П.</v>
      </c>
      <c r="B16" s="80"/>
      <c r="C16" s="81"/>
      <c r="D16" s="50" t="str">
        <f>TEXT(2*OR(DAY(Лист1!$F$2)&lt;&gt;D$3,$A16="")-(Лист1!$D$1=2),";П;"&amp;Лист1!$K$2)</f>
        <v/>
      </c>
      <c r="E16" s="50" t="str">
        <f>TEXT(2*OR(DAY(Лист1!$F$2)&lt;&gt;E$3,$A16="")-(Лист1!$D$1=2),";П;"&amp;Лист1!$K$2)</f>
        <v/>
      </c>
      <c r="F16" s="50" t="str">
        <f>TEXT(2*OR(DAY(Лист1!$F$2)&lt;&gt;F$3,$A16="")-(Лист1!$D$1=2),";П;"&amp;Лист1!$K$2)</f>
        <v/>
      </c>
      <c r="G16" s="50" t="str">
        <f>TEXT(2*OR(DAY(Лист1!$F$2)&lt;&gt;G$3,$A16="")-(Лист1!$D$1=2),";П;"&amp;Лист1!$K$2)</f>
        <v/>
      </c>
      <c r="H16" s="50" t="str">
        <f>TEXT(2*OR(DAY(Лист1!$F$2)&lt;&gt;H$3,$A16="")-(Лист1!$D$1=2),";П;"&amp;Лист1!$K$2)</f>
        <v>8</v>
      </c>
      <c r="I16" s="50" t="str">
        <f>TEXT(2*OR(DAY(Лист1!$F$2)&lt;&gt;I$3,$A16="")-(Лист1!$D$1=2),";П;"&amp;Лист1!$K$2)</f>
        <v/>
      </c>
      <c r="J16" s="50" t="str">
        <f>TEXT(2*OR(DAY(Лист1!$F$2)&lt;&gt;J$3,$A16="")-(Лист1!$D$1=2),";П;"&amp;Лист1!$K$2)</f>
        <v/>
      </c>
      <c r="K16" s="50" t="str">
        <f>TEXT(2*OR(DAY(Лист1!$F$2)&lt;&gt;K$3,$A16="")-(Лист1!$D$1=2),";П;"&amp;Лист1!$K$2)</f>
        <v/>
      </c>
      <c r="L16" s="50" t="str">
        <f>TEXT(2*OR(DAY(Лист1!$F$2)&lt;&gt;L$3,$A16="")-(Лист1!$D$1=2),";П;"&amp;Лист1!$K$2)</f>
        <v/>
      </c>
      <c r="M16" s="50" t="str">
        <f>TEXT(2*OR(DAY(Лист1!$F$2)&lt;&gt;M$3,$A16="")-(Лист1!$D$1=2),";П;"&amp;Лист1!$K$2)</f>
        <v/>
      </c>
      <c r="N16" s="50" t="str">
        <f>TEXT(2*OR(DAY(Лист1!$F$2)&lt;&gt;N$3,$A16="")-(Лист1!$D$1=2),";П;"&amp;Лист1!$K$2)</f>
        <v/>
      </c>
      <c r="O16" s="50" t="str">
        <f>TEXT(2*OR(DAY(Лист1!$F$2)&lt;&gt;O$3,$A16="")-(Лист1!$D$1=2),";П;"&amp;Лист1!$K$2)</f>
        <v/>
      </c>
      <c r="P16" s="50" t="str">
        <f>TEXT(2*OR(DAY(Лист1!$F$2)&lt;&gt;P$3,$A16="")-(Лист1!$D$1=2),";П;"&amp;Лист1!$K$2)</f>
        <v/>
      </c>
      <c r="Q16" s="50" t="str">
        <f>TEXT(2*OR(DAY(Лист1!$F$2)&lt;&gt;Q$3,$A16="")-(Лист1!$D$1=2),";П;"&amp;Лист1!$K$2)</f>
        <v/>
      </c>
      <c r="R16" s="50" t="str">
        <f>TEXT(2*OR(DAY(Лист1!$F$2)&lt;&gt;R$3,$A16="")-(Лист1!$D$1=2),";П;"&amp;Лист1!$K$2)</f>
        <v/>
      </c>
      <c r="S16" s="50" t="str">
        <f>TEXT(2*OR(DAY(Лист1!$F$2)&lt;&gt;S$3,$A16="")-(Лист1!$D$1=2),";П;"&amp;Лист1!$K$2)</f>
        <v/>
      </c>
      <c r="T16" s="50" t="str">
        <f>TEXT(2*OR(DAY(Лист1!$F$2)&lt;&gt;T$3,$A16="")-(Лист1!$D$1=2),";П;"&amp;Лист1!$K$2)</f>
        <v/>
      </c>
      <c r="U16" s="5"/>
      <c r="V16" s="43"/>
      <c r="W16" s="13"/>
      <c r="AA16" s="117"/>
      <c r="AB16" s="117"/>
      <c r="AC16" s="117"/>
      <c r="AD16" s="117"/>
      <c r="AE16" s="117"/>
      <c r="AF16" s="117"/>
      <c r="AG16" s="117"/>
      <c r="AH16" s="117"/>
      <c r="AI16" s="117"/>
    </row>
    <row r="17" spans="1:35" ht="15.75" thickBot="1" x14ac:dyDescent="0.3">
      <c r="A17" s="60"/>
      <c r="B17" s="61"/>
      <c r="C17" s="61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"/>
      <c r="V17" s="42">
        <f t="shared" si="0"/>
        <v>0</v>
      </c>
      <c r="W17" s="13"/>
      <c r="AA17" s="117" t="s">
        <v>15</v>
      </c>
      <c r="AB17" s="117"/>
      <c r="AC17" s="117"/>
      <c r="AD17" s="117"/>
      <c r="AE17" s="117"/>
      <c r="AF17" s="117"/>
      <c r="AG17" s="117"/>
      <c r="AH17" s="117"/>
      <c r="AI17" s="117"/>
    </row>
    <row r="18" spans="1:35" ht="15" hidden="1" customHeight="1" thickBot="1" x14ac:dyDescent="0.3">
      <c r="A18" s="71" t="str">
        <f>Лист3!A1</f>
        <v>ИВАНОВ  Н.И.</v>
      </c>
      <c r="B18" s="72"/>
      <c r="C18" s="82"/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1"/>
      <c r="U18" s="5"/>
      <c r="V18" s="43"/>
      <c r="W18" s="13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1:35" ht="15" hidden="1" customHeight="1" x14ac:dyDescent="0.25">
      <c r="A19" s="106" t="str">
        <f>Лист3!A2</f>
        <v>ПЕТРОВ В.Д.</v>
      </c>
      <c r="B19" s="107"/>
      <c r="C19" s="108"/>
      <c r="D19" s="1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8"/>
      <c r="V19" s="43"/>
      <c r="W19" s="13"/>
      <c r="AA19" s="117"/>
      <c r="AB19" s="117"/>
      <c r="AC19" s="117"/>
      <c r="AD19" s="117"/>
      <c r="AE19" s="117"/>
      <c r="AF19" s="117"/>
      <c r="AG19" s="117"/>
      <c r="AH19" s="117"/>
      <c r="AI19" s="117"/>
    </row>
    <row r="20" spans="1:35" ht="15" hidden="1" customHeight="1" x14ac:dyDescent="0.25">
      <c r="A20" s="106" t="str">
        <f>Лист3!A3</f>
        <v>СИДОРОВ В.П.</v>
      </c>
      <c r="B20" s="107"/>
      <c r="C20" s="108"/>
      <c r="D20" s="2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8"/>
      <c r="V20" s="43"/>
      <c r="W20" s="13"/>
      <c r="AA20" s="117"/>
      <c r="AB20" s="117"/>
      <c r="AC20" s="117"/>
      <c r="AD20" s="117"/>
      <c r="AE20" s="117"/>
      <c r="AF20" s="117"/>
      <c r="AG20" s="117"/>
      <c r="AH20" s="117"/>
      <c r="AI20" s="117"/>
    </row>
    <row r="21" spans="1:35" ht="15.75" thickBot="1" x14ac:dyDescent="0.3">
      <c r="A21" s="109"/>
      <c r="B21" s="110"/>
      <c r="C21" s="11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8"/>
      <c r="V21" s="42">
        <f t="shared" si="0"/>
        <v>0</v>
      </c>
      <c r="W21" s="13"/>
      <c r="AA21" s="117"/>
      <c r="AB21" s="117"/>
      <c r="AC21" s="117"/>
      <c r="AD21" s="117"/>
      <c r="AE21" s="117"/>
      <c r="AF21" s="117"/>
      <c r="AG21" s="117"/>
      <c r="AH21" s="117"/>
      <c r="AI21" s="117"/>
    </row>
    <row r="22" spans="1:35" ht="15.75" hidden="1" customHeight="1" thickBot="1" x14ac:dyDescent="0.3">
      <c r="A22" s="111" t="str">
        <f>Лист3!A1</f>
        <v>ИВАНОВ  Н.И.</v>
      </c>
      <c r="B22" s="112"/>
      <c r="C22" s="113"/>
      <c r="D22" s="3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8"/>
      <c r="V22" s="43"/>
      <c r="W22" s="13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1:35" ht="15.75" hidden="1" customHeight="1" thickBot="1" x14ac:dyDescent="0.3">
      <c r="A23" s="74" t="str">
        <f>Лист3!A2</f>
        <v>ПЕТРОВ В.Д.</v>
      </c>
      <c r="B23" s="75"/>
      <c r="C23" s="76"/>
      <c r="D23" s="31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8"/>
      <c r="V23" s="43"/>
      <c r="W23" s="13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1:35" ht="15.75" hidden="1" customHeight="1" thickBot="1" x14ac:dyDescent="0.3">
      <c r="A24" s="114" t="str">
        <f>Лист3!A3</f>
        <v>СИДОРОВ В.П.</v>
      </c>
      <c r="B24" s="115"/>
      <c r="C24" s="116"/>
      <c r="D24" s="31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8"/>
      <c r="V24" s="43"/>
      <c r="W24" s="13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1:35" x14ac:dyDescent="0.25">
      <c r="A25" s="83"/>
      <c r="B25" s="84"/>
      <c r="C25" s="84"/>
      <c r="D25" s="18" t="str">
        <f>IF(DAY(Лист1!F2)&lt;&gt;Лист2!D3,"",IF(Лист1!D1=2,"П",IF(AND(Лист2!$A$25&lt;&gt;"",DAY(Лист1!$F$2)=D$3),Лист1!K2,"")))</f>
        <v/>
      </c>
      <c r="E25" s="18" t="str">
        <f>IF(DAY(Лист1!F2)&lt;&gt;Лист2!E3,"",IF(Лист1!D1=2,"П",IF(AND(Лист2!$A$25&lt;&gt;"",DAY(Лист1!$F$2)=E$3),Лист1!K2,"")))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4"/>
      <c r="T25" s="35"/>
      <c r="U25" s="8"/>
      <c r="V25" s="42">
        <f t="shared" si="0"/>
        <v>0</v>
      </c>
      <c r="W25" s="13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1:35" ht="15.75" hidden="1" customHeight="1" thickBot="1" x14ac:dyDescent="0.3">
      <c r="A26" s="74" t="str">
        <f>Лист3!A1</f>
        <v>ИВАНОВ  Н.И.</v>
      </c>
      <c r="B26" s="75"/>
      <c r="C26" s="75"/>
      <c r="D26" s="3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8"/>
      <c r="V26" s="43"/>
      <c r="W26" s="13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1:35" ht="15.75" hidden="1" customHeight="1" thickBot="1" x14ac:dyDescent="0.3">
      <c r="A27" s="74" t="str">
        <f>Лист3!A2</f>
        <v>ПЕТРОВ В.Д.</v>
      </c>
      <c r="B27" s="75"/>
      <c r="C27" s="75"/>
      <c r="D27" s="3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8"/>
      <c r="V27" s="43"/>
      <c r="W27" s="13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1:35" ht="15" hidden="1" customHeight="1" x14ac:dyDescent="0.25">
      <c r="A28" s="66" t="str">
        <f>Лист3!A3</f>
        <v>СИДОРОВ В.П.</v>
      </c>
      <c r="B28" s="67"/>
      <c r="C28" s="67"/>
      <c r="D28" s="3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3"/>
      <c r="W28" s="13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1:35" ht="15.75" thickBot="1" x14ac:dyDescent="0.3">
      <c r="A29" s="63"/>
      <c r="B29" s="64"/>
      <c r="C29" s="64"/>
      <c r="D29" s="32" t="str">
        <f>IF(AND(Лист2!$A$29&lt;&gt;"",DAY(Лист1!$F$2)=D$4),8,"")</f>
        <v/>
      </c>
      <c r="E29" s="32" t="str">
        <f>IF(AND(Лист2!$A$29&lt;&gt;"",DAY(Лист1!$F$2)=E$4),8,"")</f>
        <v/>
      </c>
      <c r="F29" s="32" t="str">
        <f>IF(AND(Лист2!$A$29&lt;&gt;"",DAY(Лист1!$F$2)=F$4),8,"")</f>
        <v/>
      </c>
      <c r="G29" s="32" t="str">
        <f>IF(AND(Лист2!$A$29&lt;&gt;"",DAY(Лист1!$F$2)=G$4),8,"")</f>
        <v/>
      </c>
      <c r="H29" s="32" t="str">
        <f>IF(AND(Лист2!$A$29&lt;&gt;"",DAY(Лист1!$F$2)=H$4),8,"")</f>
        <v/>
      </c>
      <c r="I29" s="32" t="str">
        <f>IF(AND(Лист2!$A$29&lt;&gt;"",DAY(Лист1!$F$2)=I$4),8,"")</f>
        <v/>
      </c>
      <c r="J29" s="32" t="str">
        <f>IF(AND(Лист2!$A$29&lt;&gt;"",DAY(Лист1!$F$2)=J$4),8,"")</f>
        <v/>
      </c>
      <c r="K29" s="32" t="str">
        <f>IF(AND(Лист2!$A$29&lt;&gt;"",DAY(Лист1!$F$2)=K$4),8,"")</f>
        <v/>
      </c>
      <c r="L29" s="32" t="str">
        <f>IF(AND(Лист2!$A$29&lt;&gt;"",DAY(Лист1!$F$2)=L$4),8,"")</f>
        <v/>
      </c>
      <c r="M29" s="32" t="str">
        <f>IF(AND(Лист2!$A$29&lt;&gt;"",DAY(Лист1!$F$2)=M$4),8,"")</f>
        <v/>
      </c>
      <c r="N29" s="32" t="str">
        <f>IF(AND(Лист2!$A$29&lt;&gt;"",DAY(Лист1!$F$2)=N$4),8,"")</f>
        <v/>
      </c>
      <c r="O29" s="32" t="str">
        <f>IF(AND(Лист2!$A$29&lt;&gt;"",DAY(Лист1!$F$2)=O$4),8,"")</f>
        <v/>
      </c>
      <c r="P29" s="32" t="str">
        <f>IF(AND(Лист2!$A$29&lt;&gt;"",DAY(Лист1!$F$2)=P$4),8,"")</f>
        <v/>
      </c>
      <c r="Q29" s="32" t="str">
        <f>IF(AND(Лист2!$A$29&lt;&gt;"",DAY(Лист1!$F$2)=Q$4),8,"")</f>
        <v/>
      </c>
      <c r="R29" s="32" t="str">
        <f>IF(AND(Лист2!$A$29&lt;&gt;"",DAY(Лист1!$F$2)=R$4),8,"")</f>
        <v/>
      </c>
      <c r="S29" s="32" t="str">
        <f>IF(AND(Лист2!$A$29&lt;&gt;"",DAY(Лист1!$F$2)=S$4),8,"")</f>
        <v/>
      </c>
      <c r="T29" s="24"/>
      <c r="U29" s="5"/>
      <c r="V29" s="42">
        <f t="shared" si="0"/>
        <v>0</v>
      </c>
      <c r="W29" s="13"/>
      <c r="AA29" s="117"/>
      <c r="AB29" s="117"/>
      <c r="AC29" s="117"/>
      <c r="AD29" s="117"/>
      <c r="AE29" s="117"/>
      <c r="AF29" s="117"/>
      <c r="AG29" s="117"/>
      <c r="AH29" s="117"/>
      <c r="AI29" s="117"/>
    </row>
    <row r="30" spans="1:35" ht="15.75" hidden="1" customHeight="1" thickBot="1" x14ac:dyDescent="0.3">
      <c r="A30" s="90" t="str">
        <f>Лист3!A1</f>
        <v>ИВАНОВ  Н.И.</v>
      </c>
      <c r="B30" s="91"/>
      <c r="C30" s="92"/>
      <c r="D30" s="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5"/>
      <c r="V30" s="43"/>
      <c r="W30" s="13"/>
      <c r="AA30" s="117"/>
      <c r="AB30" s="117"/>
      <c r="AC30" s="117"/>
      <c r="AD30" s="117"/>
      <c r="AE30" s="117"/>
      <c r="AF30" s="117"/>
      <c r="AG30" s="117"/>
      <c r="AH30" s="117"/>
      <c r="AI30" s="117"/>
    </row>
    <row r="31" spans="1:35" ht="15.75" hidden="1" customHeight="1" thickBot="1" x14ac:dyDescent="0.3">
      <c r="A31" s="74" t="str">
        <f>Лист3!A2</f>
        <v>ПЕТРОВ В.Д.</v>
      </c>
      <c r="B31" s="75"/>
      <c r="C31" s="85"/>
      <c r="D31" s="31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8"/>
      <c r="V31" s="43"/>
      <c r="W31" s="13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1:35" ht="15.75" hidden="1" customHeight="1" thickBot="1" x14ac:dyDescent="0.3">
      <c r="A32" s="86" t="str">
        <f>Лист3!A3</f>
        <v>СИДОРОВ В.П.</v>
      </c>
      <c r="B32" s="87"/>
      <c r="C32" s="88"/>
      <c r="D32" s="3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3"/>
      <c r="W32" s="13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 x14ac:dyDescent="0.25">
      <c r="A33" s="60"/>
      <c r="B33" s="61"/>
      <c r="C33" s="62"/>
      <c r="D33" s="18" t="str">
        <f>IF(DAY(Лист1!F2)&lt;&gt;Лист2!D3,"",IF(Лист1!D1=2,"П",IF(AND(Лист2!$A$33&lt;&gt;"",DAY(Лист1!$F$2)=D$3),Лист1!K2,"")))</f>
        <v/>
      </c>
      <c r="E33" s="18" t="str">
        <f>IF(DAY(Лист1!F2)&lt;&gt;Лист2!E3,"",IF(Лист1!D1=2,"П",IF(AND(Лист2!$A$33&lt;&gt;"",DAY(Лист1!$F$2)=E$3),Лист1!K2,"")))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2">
        <f t="shared" si="0"/>
        <v>0</v>
      </c>
      <c r="W33" s="13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 ht="15.75" hidden="1" customHeight="1" thickBot="1" x14ac:dyDescent="0.3">
      <c r="A34" s="66" t="str">
        <f>Лист3!A1</f>
        <v>ИВАНОВ  Н.И.</v>
      </c>
      <c r="B34" s="67"/>
      <c r="C34" s="8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5"/>
      <c r="V34" s="43"/>
      <c r="W34" s="13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 ht="15.75" hidden="1" customHeight="1" thickBot="1" x14ac:dyDescent="0.3">
      <c r="A35" s="66" t="str">
        <f>Лист3!A2</f>
        <v>ПЕТРОВ В.Д.</v>
      </c>
      <c r="B35" s="67"/>
      <c r="C35" s="89"/>
      <c r="D35" s="32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5"/>
      <c r="V35" s="43"/>
      <c r="W35" s="13"/>
      <c r="AA35" s="117"/>
      <c r="AB35" s="117"/>
      <c r="AC35" s="117"/>
      <c r="AD35" s="117"/>
      <c r="AE35" s="117"/>
      <c r="AF35" s="117"/>
      <c r="AG35" s="117"/>
      <c r="AH35" s="117"/>
      <c r="AI35" s="117"/>
    </row>
    <row r="36" spans="1:35" ht="15.75" hidden="1" customHeight="1" thickBot="1" x14ac:dyDescent="0.3">
      <c r="A36" s="66" t="str">
        <f>Лист3!A3</f>
        <v>СИДОРОВ В.П.</v>
      </c>
      <c r="B36" s="67"/>
      <c r="C36" s="89"/>
      <c r="D36" s="32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5"/>
      <c r="V36" s="43"/>
      <c r="W36" s="13"/>
      <c r="AA36" s="117"/>
      <c r="AB36" s="117"/>
      <c r="AC36" s="117"/>
      <c r="AD36" s="117"/>
      <c r="AE36" s="117"/>
      <c r="AF36" s="117"/>
      <c r="AG36" s="117"/>
      <c r="AH36" s="117"/>
      <c r="AI36" s="117"/>
    </row>
    <row r="37" spans="1:35" ht="15.75" thickBot="1" x14ac:dyDescent="0.3">
      <c r="A37" s="63"/>
      <c r="B37" s="64"/>
      <c r="C37" s="65"/>
      <c r="D37" s="32" t="str">
        <f>IF(AND(Лист2!$A$37&lt;&gt;"",DAY(Лист1!$F$2)=D$4),8,"")</f>
        <v/>
      </c>
      <c r="E37" s="32" t="str">
        <f>IF(AND(Лист2!$A$37&lt;&gt;"",DAY(Лист1!$F$2)=E$4),8,"")</f>
        <v/>
      </c>
      <c r="F37" s="32" t="str">
        <f>IF(AND(Лист2!$A$37&lt;&gt;"",DAY(Лист1!$F$2)=F$4),8,"")</f>
        <v/>
      </c>
      <c r="G37" s="32" t="str">
        <f>IF(AND(Лист2!$A$37&lt;&gt;"",DAY(Лист1!$F$2)=G$4),8,"")</f>
        <v/>
      </c>
      <c r="H37" s="32" t="str">
        <f>IF(AND(Лист2!$A$37&lt;&gt;"",DAY(Лист1!$F$2)=H$4),8,"")</f>
        <v/>
      </c>
      <c r="I37" s="32" t="str">
        <f>IF(AND(Лист2!$A$37&lt;&gt;"",DAY(Лист1!$F$2)=I$4),8,"")</f>
        <v/>
      </c>
      <c r="J37" s="32" t="str">
        <f>IF(AND(Лист2!$A$37&lt;&gt;"",DAY(Лист1!$F$2)=J$4),8,"")</f>
        <v/>
      </c>
      <c r="K37" s="32" t="str">
        <f>IF(AND(Лист2!$A$37&lt;&gt;"",DAY(Лист1!$F$2)=K$4),8,"")</f>
        <v/>
      </c>
      <c r="L37" s="32" t="str">
        <f>IF(AND(Лист2!$A$37&lt;&gt;"",DAY(Лист1!$F$2)=L$4),8,"")</f>
        <v/>
      </c>
      <c r="M37" s="32" t="str">
        <f>IF(AND(Лист2!$A$37&lt;&gt;"",DAY(Лист1!$F$2)=M$4),8,"")</f>
        <v/>
      </c>
      <c r="N37" s="32" t="str">
        <f>IF(AND(Лист2!$A$37&lt;&gt;"",DAY(Лист1!$F$2)=N$4),8,"")</f>
        <v/>
      </c>
      <c r="O37" s="32" t="str">
        <f>IF(AND(Лист2!$A$37&lt;&gt;"",DAY(Лист1!$F$2)=O$4),8,"")</f>
        <v/>
      </c>
      <c r="P37" s="32" t="str">
        <f>IF(AND(Лист2!$A$37&lt;&gt;"",DAY(Лист1!$F$2)=P$4),8,"")</f>
        <v/>
      </c>
      <c r="Q37" s="32" t="str">
        <f>IF(AND(Лист2!$A$37&lt;&gt;"",DAY(Лист1!$F$2)=Q$4),8,"")</f>
        <v/>
      </c>
      <c r="R37" s="32" t="str">
        <f>IF(AND(Лист2!$A$37&lt;&gt;"",DAY(Лист1!$F$2)=R$4),8,"")</f>
        <v/>
      </c>
      <c r="S37" s="32" t="str">
        <f>IF(AND(Лист2!$A$37&lt;&gt;"",DAY(Лист1!$F$2)=S$4),8,"")</f>
        <v/>
      </c>
      <c r="T37" s="24"/>
      <c r="U37" s="5"/>
      <c r="V37" s="42">
        <f t="shared" si="0"/>
        <v>0</v>
      </c>
      <c r="W37" s="13"/>
      <c r="AA37" s="117"/>
      <c r="AB37" s="117"/>
      <c r="AC37" s="117"/>
      <c r="AD37" s="117"/>
      <c r="AE37" s="117"/>
      <c r="AF37" s="117"/>
      <c r="AG37" s="117"/>
      <c r="AH37" s="117"/>
      <c r="AI37" s="117"/>
    </row>
    <row r="38" spans="1:35" ht="15" hidden="1" customHeight="1" x14ac:dyDescent="0.25">
      <c r="A38" s="77" t="e">
        <f>Лист3!#REF!</f>
        <v>#REF!</v>
      </c>
      <c r="B38" s="78"/>
      <c r="C38" s="7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2"/>
      <c r="W38" s="13"/>
      <c r="AA38" s="117"/>
      <c r="AB38" s="117"/>
      <c r="AC38" s="117"/>
      <c r="AD38" s="117"/>
      <c r="AE38" s="117"/>
      <c r="AF38" s="117"/>
      <c r="AG38" s="117"/>
      <c r="AH38" s="117"/>
      <c r="AI38" s="117"/>
    </row>
    <row r="39" spans="1:35" ht="15" hidden="1" customHeight="1" x14ac:dyDescent="0.25">
      <c r="A39" s="77" t="e">
        <f>Лист3!#REF!</f>
        <v>#REF!</v>
      </c>
      <c r="B39" s="78"/>
      <c r="C39" s="7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2"/>
      <c r="W39" s="13"/>
      <c r="AA39" s="117"/>
      <c r="AB39" s="117"/>
      <c r="AC39" s="117"/>
      <c r="AD39" s="117"/>
      <c r="AE39" s="117"/>
      <c r="AF39" s="117"/>
      <c r="AG39" s="117"/>
      <c r="AH39" s="117"/>
      <c r="AI39" s="117"/>
    </row>
    <row r="40" spans="1:35" ht="15" hidden="1" customHeight="1" x14ac:dyDescent="0.25">
      <c r="A40" s="77" t="e">
        <f>Лист3!#REF!</f>
        <v>#REF!</v>
      </c>
      <c r="B40" s="78"/>
      <c r="C40" s="7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2"/>
      <c r="W40" s="13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1:35" x14ac:dyDescent="0.2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0</v>
      </c>
      <c r="U41" s="8"/>
      <c r="V41" s="42">
        <f>SUM(V9:V37)</f>
        <v>1</v>
      </c>
      <c r="W41" s="13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2" spans="1:35" ht="15.75" thickBot="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4" spans="1:35" x14ac:dyDescent="0.25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1:35" x14ac:dyDescent="0.25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</row>
    <row r="46" spans="1:35" x14ac:dyDescent="0.25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</row>
    <row r="47" spans="1:35" x14ac:dyDescent="0.25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</row>
    <row r="48" spans="1:35" x14ac:dyDescent="0.25"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</row>
    <row r="49" spans="3:32" x14ac:dyDescent="0.25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</row>
  </sheetData>
  <mergeCells count="80">
    <mergeCell ref="AA37:AI37"/>
    <mergeCell ref="AA38:AI38"/>
    <mergeCell ref="AA39:AI39"/>
    <mergeCell ref="AA40:AI40"/>
    <mergeCell ref="AA41:AI41"/>
    <mergeCell ref="AA32:AI32"/>
    <mergeCell ref="AA33:AI33"/>
    <mergeCell ref="AA34:AI34"/>
    <mergeCell ref="AA35:AI35"/>
    <mergeCell ref="AA36:AI36"/>
    <mergeCell ref="AA27:AI27"/>
    <mergeCell ref="AA28:AI28"/>
    <mergeCell ref="AA29:AI29"/>
    <mergeCell ref="AA30:AI30"/>
    <mergeCell ref="AA31:AI31"/>
    <mergeCell ref="AA22:AI22"/>
    <mergeCell ref="AA23:AI23"/>
    <mergeCell ref="AA24:AI24"/>
    <mergeCell ref="AA25:AI25"/>
    <mergeCell ref="AA26:AI26"/>
    <mergeCell ref="AA17:AI17"/>
    <mergeCell ref="AA18:AI18"/>
    <mergeCell ref="AA19:AI19"/>
    <mergeCell ref="AA20:AI20"/>
    <mergeCell ref="AA21:AI21"/>
    <mergeCell ref="AA2:AI2"/>
    <mergeCell ref="AA3:AI3"/>
    <mergeCell ref="AA4:AI4"/>
    <mergeCell ref="AA5:AI5"/>
    <mergeCell ref="AA6:AI6"/>
    <mergeCell ref="AA7:AI7"/>
    <mergeCell ref="AA8:AI8"/>
    <mergeCell ref="AA9:AI9"/>
    <mergeCell ref="AA10:AI10"/>
    <mergeCell ref="AA11:AI11"/>
    <mergeCell ref="AA12:AI12"/>
    <mergeCell ref="AA13:AI13"/>
    <mergeCell ref="AA14:AI14"/>
    <mergeCell ref="AA15:AI15"/>
    <mergeCell ref="AA16:AI16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A33:C33"/>
    <mergeCell ref="A37:C37"/>
    <mergeCell ref="A11:C11"/>
    <mergeCell ref="A12:C12"/>
    <mergeCell ref="A13:C13"/>
    <mergeCell ref="A14:C14"/>
    <mergeCell ref="A15:C15"/>
    <mergeCell ref="A23:C23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3"/>
  <sheetViews>
    <sheetView workbookViewId="0">
      <selection activeCell="A3" sqref="A3"/>
    </sheetView>
  </sheetViews>
  <sheetFormatPr defaultRowHeight="15" x14ac:dyDescent="0.25"/>
  <cols>
    <col min="1" max="1" width="20.5703125" customWidth="1"/>
  </cols>
  <sheetData>
    <row r="1" spans="1:1" x14ac:dyDescent="0.25">
      <c r="A1" s="1" t="s">
        <v>5</v>
      </c>
    </row>
    <row r="2" spans="1:1" x14ac:dyDescent="0.25">
      <c r="A2" s="1" t="s">
        <v>6</v>
      </c>
    </row>
    <row r="3" spans="1:1" x14ac:dyDescent="0.25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Александр</cp:lastModifiedBy>
  <dcterms:created xsi:type="dcterms:W3CDTF">2013-12-09T16:40:01Z</dcterms:created>
  <dcterms:modified xsi:type="dcterms:W3CDTF">2013-12-15T15:51:12Z</dcterms:modified>
</cp:coreProperties>
</file>