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360" yWindow="45" windowWidth="14355" windowHeight="4935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2"/>
  <c r="E9"/>
  <c r="D13"/>
  <c r="E37" l="1"/>
  <c r="F37"/>
  <c r="G37"/>
  <c r="H37"/>
  <c r="I37"/>
  <c r="J37"/>
  <c r="K37"/>
  <c r="L37"/>
  <c r="M37"/>
  <c r="N37"/>
  <c r="O37"/>
  <c r="P37"/>
  <c r="Q37"/>
  <c r="R37"/>
  <c r="S37"/>
  <c r="E33"/>
  <c r="F33"/>
  <c r="G33"/>
  <c r="H33"/>
  <c r="I33"/>
  <c r="J33"/>
  <c r="K33"/>
  <c r="L33"/>
  <c r="M33"/>
  <c r="N33"/>
  <c r="O33"/>
  <c r="P33"/>
  <c r="Q33"/>
  <c r="R33"/>
  <c r="E29"/>
  <c r="F29"/>
  <c r="G29"/>
  <c r="H29"/>
  <c r="I29"/>
  <c r="J29"/>
  <c r="K29"/>
  <c r="L29"/>
  <c r="M29"/>
  <c r="N29"/>
  <c r="O29"/>
  <c r="P29"/>
  <c r="Q29"/>
  <c r="R29"/>
  <c r="S29"/>
  <c r="E25"/>
  <c r="F25"/>
  <c r="G25"/>
  <c r="H25"/>
  <c r="I25"/>
  <c r="J25"/>
  <c r="K25"/>
  <c r="L25"/>
  <c r="M25"/>
  <c r="N25"/>
  <c r="O25"/>
  <c r="P25"/>
  <c r="Q25"/>
  <c r="R25"/>
  <c r="F9"/>
  <c r="G9"/>
  <c r="H9"/>
  <c r="I9"/>
  <c r="J9"/>
  <c r="K9"/>
  <c r="L9"/>
  <c r="M9"/>
  <c r="N9"/>
  <c r="O9"/>
  <c r="P9"/>
  <c r="Q9"/>
  <c r="R9"/>
  <c r="E13"/>
  <c r="F13"/>
  <c r="G13"/>
  <c r="H13"/>
  <c r="I13"/>
  <c r="J13"/>
  <c r="K13"/>
  <c r="L13"/>
  <c r="M13"/>
  <c r="N13"/>
  <c r="O13"/>
  <c r="P13"/>
  <c r="Q13"/>
  <c r="R13"/>
  <c r="S13"/>
  <c r="D17"/>
  <c r="E17"/>
  <c r="F17"/>
  <c r="G17"/>
  <c r="H17"/>
  <c r="I17"/>
  <c r="J17"/>
  <c r="K17"/>
  <c r="L17"/>
  <c r="M17"/>
  <c r="N17"/>
  <c r="O17"/>
  <c r="P17"/>
  <c r="Q17"/>
  <c r="R17"/>
  <c r="D25"/>
  <c r="D37"/>
  <c r="D33"/>
  <c r="D29"/>
  <c r="E21"/>
  <c r="F21"/>
  <c r="G21"/>
  <c r="H21"/>
  <c r="I21"/>
  <c r="J21"/>
  <c r="K21"/>
  <c r="L21"/>
  <c r="M21"/>
  <c r="N21"/>
  <c r="O21"/>
  <c r="P21"/>
  <c r="Q21"/>
  <c r="R21"/>
  <c r="S21"/>
  <c r="D21"/>
  <c r="F8" i="1"/>
  <c r="V13" i="2"/>
  <c r="V17"/>
  <c r="V21"/>
  <c r="V25"/>
  <c r="V29"/>
  <c r="V33"/>
  <c r="V37"/>
  <c r="V9"/>
  <c r="A36"/>
  <c r="A35"/>
  <c r="A34"/>
  <c r="A32"/>
  <c r="A31"/>
  <c r="A30"/>
  <c r="A28"/>
  <c r="A27"/>
  <c r="A26"/>
  <c r="A24"/>
  <c r="A23"/>
  <c r="A22"/>
  <c r="A20"/>
  <c r="A19"/>
  <c r="A18"/>
  <c r="T41" l="1"/>
  <c r="A16"/>
  <c r="A15"/>
  <c r="A14"/>
  <c r="A12"/>
  <c r="A11"/>
  <c r="A10"/>
  <c r="A8"/>
  <c r="A7"/>
  <c r="A6"/>
  <c r="A40"/>
  <c r="A39"/>
  <c r="A38"/>
  <c r="V41" l="1"/>
  <c r="F4" i="1" s="1"/>
  <c r="I10" l="1"/>
  <c r="F6"/>
</calcChain>
</file>

<file path=xl/comments1.xml><?xml version="1.0" encoding="utf-8"?>
<comments xmlns="http://schemas.openxmlformats.org/spreadsheetml/2006/main">
  <authors>
    <author>Kartol</author>
  </authors>
  <commentList>
    <comment ref="K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 Может быть       число                   4 , 8  </t>
        </r>
        <r>
          <rPr>
            <sz val="12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<sst xmlns="http://schemas.openxmlformats.org/spreadsheetml/2006/main" count="24" uniqueCount="22">
  <si>
    <t>Отработано часов по числам месяца</t>
  </si>
  <si>
    <t>-</t>
  </si>
  <si>
    <t>итого часов</t>
  </si>
  <si>
    <t>Ф.И.О.</t>
  </si>
  <si>
    <t>ИТОГО</t>
  </si>
  <si>
    <t>ИВАНОВ  Н.И.</t>
  </si>
  <si>
    <t>ПЕТРОВ В.Д.</t>
  </si>
  <si>
    <t>СИДОРОВ В.П.</t>
  </si>
  <si>
    <t>смена</t>
  </si>
  <si>
    <t>время</t>
  </si>
  <si>
    <t>чел.</t>
  </si>
  <si>
    <t>повремен.</t>
  </si>
  <si>
    <t>Каждая синяя ячейка имеет формулу (отличаются строкой и столбцом).</t>
  </si>
  <si>
    <t xml:space="preserve">Как приписать к этим формулам  ещё одно условие </t>
  </si>
  <si>
    <t>В данный момент пишется 8 (присутствует в формуле)</t>
  </si>
  <si>
    <t>пароль 1</t>
  </si>
  <si>
    <t>на листе 2 прописывались числа в соответствующей ячейке соответственно 4,8 или 12</t>
  </si>
  <si>
    <t>чтобы зависило ещё  и от  ячейки К2 на листе1 , т.е при смене числа 4,8,12 (на листе1)</t>
  </si>
  <si>
    <t>связь с листом2</t>
  </si>
  <si>
    <t>В зависимости от значения ячейки К2 на листе 1 будет меняться значение в D9</t>
  </si>
  <si>
    <t>Если в ячейке  D1 лист 1 стоит цифра 2,то  появляется буква П (или число 11) в синих  соотвествующих ячейках на листе 2</t>
  </si>
  <si>
    <t>А можно ли ещё одно условие добавить к этой формуле ? =ЕСЛИ(И(Лист2!$A$9&lt;&gt;"";ДЕНЬ(Лист1!$F$2)=D$3);Лист1!K2;"")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</si>
</sst>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3399FF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textRotation="90" wrapText="1"/>
    </xf>
    <xf numFmtId="0" fontId="0" fillId="0" borderId="0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4" xfId="0" applyBorder="1"/>
    <xf numFmtId="0" fontId="0" fillId="0" borderId="3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" fillId="7" borderId="11" xfId="1" applyFill="1" applyBorder="1" applyAlignment="1" applyProtection="1">
      <alignment horizontal="center" vertical="center"/>
    </xf>
    <xf numFmtId="0" fontId="1" fillId="7" borderId="15" xfId="1" applyFill="1" applyBorder="1" applyAlignment="1" applyProtection="1">
      <alignment horizontal="center" vertical="center"/>
    </xf>
    <xf numFmtId="0" fontId="1" fillId="7" borderId="3" xfId="1" applyFill="1" applyBorder="1" applyAlignment="1" applyProtection="1">
      <alignment horizontal="center" vertical="center"/>
    </xf>
    <xf numFmtId="0" fontId="1" fillId="7" borderId="1" xfId="1" applyFill="1" applyBorder="1" applyAlignment="1" applyProtection="1">
      <alignment horizontal="center" vertical="center"/>
    </xf>
    <xf numFmtId="0" fontId="1" fillId="7" borderId="4" xfId="1" applyFill="1" applyBorder="1" applyAlignment="1" applyProtection="1">
      <alignment horizontal="center" vertical="center"/>
    </xf>
    <xf numFmtId="0" fontId="1" fillId="7" borderId="37" xfId="1" applyFill="1" applyBorder="1" applyAlignment="1" applyProtection="1">
      <alignment horizontal="center" vertical="center"/>
    </xf>
    <xf numFmtId="0" fontId="1" fillId="7" borderId="7" xfId="1" applyFill="1" applyBorder="1" applyAlignment="1" applyProtection="1">
      <alignment horizontal="center" vertical="center"/>
    </xf>
    <xf numFmtId="0" fontId="1" fillId="7" borderId="8" xfId="1" applyFill="1" applyBorder="1" applyAlignment="1" applyProtection="1">
      <alignment horizontal="center" vertical="center"/>
    </xf>
    <xf numFmtId="0" fontId="1" fillId="7" borderId="9" xfId="1" applyFill="1" applyBorder="1" applyAlignment="1" applyProtection="1">
      <alignment horizontal="center" vertical="center"/>
    </xf>
    <xf numFmtId="0" fontId="1" fillId="7" borderId="2" xfId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7" borderId="10" xfId="1" applyFill="1" applyBorder="1" applyAlignment="1" applyProtection="1">
      <alignment horizontal="center" vertical="center"/>
    </xf>
    <xf numFmtId="0" fontId="0" fillId="7" borderId="1" xfId="0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8" xfId="0" applyFill="1" applyBorder="1"/>
    <xf numFmtId="0" fontId="1" fillId="7" borderId="12" xfId="1" applyFill="1" applyBorder="1" applyAlignment="1" applyProtection="1">
      <alignment horizontal="center" vertical="center"/>
    </xf>
    <xf numFmtId="0" fontId="1" fillId="7" borderId="13" xfId="1" applyFill="1" applyBorder="1" applyAlignment="1" applyProtection="1">
      <alignment horizontal="center" vertical="center"/>
    </xf>
    <xf numFmtId="0" fontId="0" fillId="7" borderId="2" xfId="0" applyFill="1" applyBorder="1"/>
    <xf numFmtId="0" fontId="0" fillId="7" borderId="5" xfId="0" applyFill="1" applyBorder="1"/>
    <xf numFmtId="0" fontId="0" fillId="7" borderId="15" xfId="0" applyFill="1" applyBorder="1"/>
    <xf numFmtId="0" fontId="0" fillId="7" borderId="3" xfId="0" applyFill="1" applyBorder="1"/>
    <xf numFmtId="0" fontId="1" fillId="7" borderId="43" xfId="1" applyFill="1" applyBorder="1" applyAlignment="1" applyProtection="1">
      <alignment horizontal="center" vertical="center"/>
    </xf>
    <xf numFmtId="0" fontId="1" fillId="7" borderId="14" xfId="1" applyFill="1" applyBorder="1" applyAlignment="1" applyProtection="1">
      <alignment horizontal="center" vertical="center"/>
    </xf>
    <xf numFmtId="0" fontId="1" fillId="7" borderId="25" xfId="1" applyFill="1" applyBorder="1" applyAlignment="1" applyProtection="1">
      <alignment horizontal="center" vertical="center"/>
    </xf>
    <xf numFmtId="0" fontId="1" fillId="7" borderId="32" xfId="1" applyFill="1" applyBorder="1" applyAlignment="1" applyProtection="1">
      <alignment horizontal="center" vertical="center"/>
    </xf>
    <xf numFmtId="0" fontId="1" fillId="7" borderId="33" xfId="1" applyFill="1" applyBorder="1" applyAlignment="1" applyProtection="1">
      <alignment horizontal="center" vertical="center"/>
    </xf>
    <xf numFmtId="0" fontId="1" fillId="0" borderId="45" xfId="1" applyBorder="1" applyAlignment="1" applyProtection="1">
      <alignment horizontal="center" vertical="center"/>
    </xf>
    <xf numFmtId="0" fontId="2" fillId="5" borderId="0" xfId="0" applyFont="1" applyFill="1" applyBorder="1"/>
    <xf numFmtId="0" fontId="3" fillId="5" borderId="0" xfId="0" applyFont="1" applyFill="1" applyBorder="1"/>
    <xf numFmtId="0" fontId="0" fillId="0" borderId="0" xfId="0" applyBorder="1" applyProtection="1">
      <protection locked="0"/>
    </xf>
    <xf numFmtId="0" fontId="0" fillId="8" borderId="42" xfId="0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2" borderId="0" xfId="0" applyFill="1"/>
    <xf numFmtId="0" fontId="0" fillId="9" borderId="0" xfId="0" applyFill="1"/>
    <xf numFmtId="0" fontId="7" fillId="10" borderId="0" xfId="0" applyFont="1" applyFill="1"/>
    <xf numFmtId="0" fontId="1" fillId="2" borderId="11" xfId="1" applyFill="1" applyBorder="1" applyAlignment="1" applyProtection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0" fillId="4" borderId="1" xfId="0" applyFill="1" applyBorder="1" applyAlignment="1">
      <alignment horizontal="center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36" xfId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locked="0"/>
    </xf>
    <xf numFmtId="0" fontId="1" fillId="0" borderId="29" xfId="1" applyBorder="1" applyAlignment="1" applyProtection="1">
      <alignment horizontal="center" vertical="center" wrapText="1"/>
      <protection locked="0"/>
    </xf>
    <xf numFmtId="0" fontId="1" fillId="0" borderId="20" xfId="1" applyBorder="1" applyAlignment="1" applyProtection="1">
      <alignment horizontal="center" vertical="center" wrapText="1"/>
      <protection locked="0"/>
    </xf>
    <xf numFmtId="0" fontId="1" fillId="0" borderId="24" xfId="1" applyBorder="1" applyAlignment="1" applyProtection="1">
      <alignment horizontal="center" vertical="center" wrapText="1"/>
      <protection locked="0"/>
    </xf>
    <xf numFmtId="0" fontId="1" fillId="0" borderId="21" xfId="1" applyBorder="1" applyAlignment="1" applyProtection="1">
      <alignment horizontal="center" vertical="center" wrapText="1"/>
      <protection locked="0"/>
    </xf>
    <xf numFmtId="0" fontId="1" fillId="0" borderId="22" xfId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1" fillId="0" borderId="30" xfId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1" fillId="0" borderId="27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40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textRotation="90" wrapText="1"/>
    </xf>
    <xf numFmtId="0" fontId="1" fillId="0" borderId="31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31" xfId="1" applyBorder="1" applyAlignment="1" applyProtection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23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399FF"/>
      <color rgb="FF66CCFF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14"/>
  <sheetViews>
    <sheetView workbookViewId="0">
      <selection activeCell="F3" sqref="F3"/>
    </sheetView>
  </sheetViews>
  <sheetFormatPr defaultRowHeight="15"/>
  <cols>
    <col min="2" max="3" width="4.5703125" customWidth="1"/>
    <col min="4" max="5" width="5" customWidth="1"/>
    <col min="6" max="8" width="5.28515625" customWidth="1"/>
    <col min="9" max="10" width="5.42578125" customWidth="1"/>
  </cols>
  <sheetData>
    <row r="1" spans="1:16" ht="15.75" thickBot="1">
      <c r="A1" s="9"/>
      <c r="B1" s="10"/>
      <c r="C1" s="10"/>
      <c r="D1" s="54">
        <v>2</v>
      </c>
      <c r="E1" s="10"/>
      <c r="F1" s="10"/>
      <c r="G1" s="10"/>
      <c r="H1" s="10"/>
      <c r="I1" s="10"/>
      <c r="J1" s="10"/>
      <c r="K1" s="10"/>
      <c r="L1" s="11"/>
    </row>
    <row r="2" spans="1:16" ht="15.75" thickBot="1">
      <c r="A2" s="12"/>
      <c r="B2" s="8"/>
      <c r="C2" s="8"/>
      <c r="D2" s="8"/>
      <c r="E2" s="8"/>
      <c r="F2" s="58">
        <v>41610</v>
      </c>
      <c r="G2" s="58"/>
      <c r="H2" s="58"/>
      <c r="I2" s="58"/>
      <c r="J2" s="8"/>
      <c r="K2" s="48">
        <v>4</v>
      </c>
      <c r="L2" s="13"/>
    </row>
    <row r="3" spans="1:16">
      <c r="A3" s="12"/>
      <c r="B3" s="60" t="s">
        <v>9</v>
      </c>
      <c r="C3" s="61"/>
      <c r="D3" s="61"/>
      <c r="E3" s="62"/>
      <c r="F3" s="1" t="s">
        <v>10</v>
      </c>
      <c r="G3" s="8"/>
      <c r="H3" s="8"/>
      <c r="I3" s="8"/>
      <c r="J3" s="8"/>
      <c r="K3" s="8"/>
      <c r="L3" s="13"/>
    </row>
    <row r="4" spans="1:16">
      <c r="A4" s="12"/>
      <c r="B4" s="59">
        <v>3</v>
      </c>
      <c r="C4" s="59"/>
      <c r="D4" s="59">
        <v>0</v>
      </c>
      <c r="E4" s="59"/>
      <c r="F4" s="2">
        <f>Лист2!V41</f>
        <v>2</v>
      </c>
      <c r="G4" s="8"/>
      <c r="H4" s="8"/>
      <c r="I4" s="8"/>
      <c r="J4" s="8"/>
      <c r="K4" s="8"/>
      <c r="L4" s="13"/>
    </row>
    <row r="5" spans="1:16">
      <c r="A5" s="12"/>
      <c r="B5" s="47"/>
      <c r="C5" s="47"/>
      <c r="D5" s="47"/>
      <c r="E5" s="47"/>
      <c r="F5" s="8"/>
      <c r="G5" s="8"/>
      <c r="H5" s="8"/>
      <c r="I5" s="8"/>
      <c r="J5" s="8"/>
      <c r="K5" s="8"/>
      <c r="L5" s="13"/>
    </row>
    <row r="6" spans="1:16">
      <c r="A6" s="12"/>
      <c r="B6" s="59">
        <v>3</v>
      </c>
      <c r="C6" s="59"/>
      <c r="D6" s="59">
        <v>0</v>
      </c>
      <c r="E6" s="59"/>
      <c r="F6" s="2">
        <f>IF(B6&lt;&gt;"",F4,"")</f>
        <v>2</v>
      </c>
      <c r="G6" s="8"/>
      <c r="H6" s="8"/>
      <c r="I6" s="8"/>
      <c r="J6" s="8"/>
      <c r="K6" s="8"/>
      <c r="L6" s="13"/>
    </row>
    <row r="7" spans="1:16">
      <c r="A7" s="12"/>
      <c r="B7" s="47"/>
      <c r="C7" s="47"/>
      <c r="D7" s="47"/>
      <c r="E7" s="47"/>
      <c r="F7" s="8"/>
      <c r="G7" s="8"/>
      <c r="H7" s="8"/>
      <c r="I7" s="8"/>
      <c r="J7" s="8"/>
      <c r="K7" s="8"/>
      <c r="L7" s="13"/>
    </row>
    <row r="8" spans="1:16">
      <c r="A8" s="12"/>
      <c r="B8" s="59"/>
      <c r="C8" s="59"/>
      <c r="D8" s="59"/>
      <c r="E8" s="59"/>
      <c r="F8" s="2" t="str">
        <f>IF(B8&lt;&gt;"",F4,"")</f>
        <v/>
      </c>
      <c r="G8" s="8"/>
      <c r="H8" s="8"/>
      <c r="I8" s="8"/>
      <c r="J8" s="8"/>
      <c r="K8" s="8"/>
      <c r="L8" s="13"/>
    </row>
    <row r="9" spans="1:16">
      <c r="A9" s="12"/>
      <c r="B9" s="8"/>
      <c r="C9" s="8"/>
      <c r="D9" s="8"/>
      <c r="E9" s="8"/>
      <c r="F9" s="8"/>
      <c r="G9" s="8"/>
      <c r="H9" s="8"/>
      <c r="I9" s="60" t="s">
        <v>11</v>
      </c>
      <c r="J9" s="62"/>
      <c r="K9" s="8"/>
      <c r="L9" s="13"/>
    </row>
    <row r="10" spans="1:16" ht="18.75">
      <c r="A10" s="12"/>
      <c r="B10" s="8"/>
      <c r="C10" s="8"/>
      <c r="D10" s="8"/>
      <c r="E10" s="8"/>
      <c r="F10" s="8"/>
      <c r="G10" s="8"/>
      <c r="H10" s="8"/>
      <c r="I10" s="57">
        <f>(F4*8)-((B4+D4/60)+(B6+D6/60)+(B8+D8/60))*F4</f>
        <v>4</v>
      </c>
      <c r="J10" s="57"/>
      <c r="K10" s="8"/>
      <c r="L10" s="13"/>
      <c r="O10" s="49" t="s">
        <v>18</v>
      </c>
      <c r="P10" s="49"/>
    </row>
    <row r="11" spans="1:16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13"/>
      <c r="P11" s="50"/>
    </row>
    <row r="12" spans="1:16">
      <c r="A12" s="12"/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P12" s="51"/>
    </row>
    <row r="13" spans="1:16">
      <c r="A13" s="12"/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P13" s="52"/>
    </row>
    <row r="14" spans="1:16" ht="15.75" thickBo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</row>
  </sheetData>
  <mergeCells count="10">
    <mergeCell ref="I10:J10"/>
    <mergeCell ref="F2:I2"/>
    <mergeCell ref="B4:C4"/>
    <mergeCell ref="D4:E4"/>
    <mergeCell ref="B6:C6"/>
    <mergeCell ref="D6:E6"/>
    <mergeCell ref="B8:C8"/>
    <mergeCell ref="D8:E8"/>
    <mergeCell ref="B3:E3"/>
    <mergeCell ref="I9:J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I48"/>
  <sheetViews>
    <sheetView tabSelected="1" workbookViewId="0">
      <selection activeCell="D9" sqref="D9"/>
    </sheetView>
  </sheetViews>
  <sheetFormatPr defaultRowHeight="15"/>
  <cols>
    <col min="1" max="3" width="8.7109375" customWidth="1"/>
    <col min="4" max="21" width="2.7109375" customWidth="1"/>
    <col min="22" max="27" width="4.85546875" customWidth="1"/>
  </cols>
  <sheetData>
    <row r="1" spans="1:35">
      <c r="A1" s="103" t="s">
        <v>3</v>
      </c>
      <c r="B1" s="104"/>
      <c r="C1" s="105"/>
      <c r="D1" s="97" t="s">
        <v>0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44"/>
      <c r="V1" s="10"/>
      <c r="W1" s="11"/>
    </row>
    <row r="2" spans="1:35">
      <c r="A2" s="101"/>
      <c r="B2" s="102"/>
      <c r="C2" s="106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5"/>
      <c r="V2" s="8"/>
      <c r="W2" s="13"/>
      <c r="AA2" s="120" t="s">
        <v>12</v>
      </c>
      <c r="AB2" s="120"/>
      <c r="AC2" s="120"/>
      <c r="AD2" s="120"/>
      <c r="AE2" s="120"/>
      <c r="AF2" s="120"/>
      <c r="AG2" s="120"/>
      <c r="AH2" s="120"/>
      <c r="AI2" s="120"/>
    </row>
    <row r="3" spans="1:35">
      <c r="A3" s="101"/>
      <c r="B3" s="102"/>
      <c r="C3" s="106"/>
      <c r="D3" s="3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 t="s">
        <v>1</v>
      </c>
      <c r="T3" s="96" t="s">
        <v>2</v>
      </c>
      <c r="U3" s="7"/>
      <c r="V3" s="8"/>
      <c r="W3" s="13"/>
      <c r="AA3" s="120" t="s">
        <v>13</v>
      </c>
      <c r="AB3" s="120"/>
      <c r="AC3" s="120"/>
      <c r="AD3" s="120"/>
      <c r="AE3" s="120"/>
      <c r="AF3" s="120"/>
      <c r="AG3" s="120"/>
      <c r="AH3" s="120"/>
      <c r="AI3" s="120"/>
    </row>
    <row r="4" spans="1:35">
      <c r="A4" s="101"/>
      <c r="B4" s="102"/>
      <c r="C4" s="106"/>
      <c r="D4" s="3">
        <v>16</v>
      </c>
      <c r="E4" s="4">
        <v>17</v>
      </c>
      <c r="F4" s="4">
        <v>18</v>
      </c>
      <c r="G4" s="4">
        <v>19</v>
      </c>
      <c r="H4" s="4">
        <v>20</v>
      </c>
      <c r="I4" s="4">
        <v>21</v>
      </c>
      <c r="J4" s="4">
        <v>22</v>
      </c>
      <c r="K4" s="4">
        <v>23</v>
      </c>
      <c r="L4" s="4">
        <v>24</v>
      </c>
      <c r="M4" s="4">
        <v>25</v>
      </c>
      <c r="N4" s="4">
        <v>26</v>
      </c>
      <c r="O4" s="4">
        <v>27</v>
      </c>
      <c r="P4" s="4">
        <v>28</v>
      </c>
      <c r="Q4" s="4">
        <v>29</v>
      </c>
      <c r="R4" s="4">
        <v>30</v>
      </c>
      <c r="S4" s="4">
        <v>31</v>
      </c>
      <c r="T4" s="96"/>
      <c r="U4" s="7"/>
      <c r="V4" s="8"/>
      <c r="W4" s="13"/>
      <c r="AA4" s="120" t="s">
        <v>17</v>
      </c>
      <c r="AB4" s="120"/>
      <c r="AC4" s="120"/>
      <c r="AD4" s="120"/>
      <c r="AE4" s="120"/>
      <c r="AF4" s="120"/>
      <c r="AG4" s="120"/>
      <c r="AH4" s="120"/>
      <c r="AI4" s="120"/>
    </row>
    <row r="5" spans="1:35" ht="15.75" thickBot="1">
      <c r="A5" s="101"/>
      <c r="B5" s="102"/>
      <c r="C5" s="102"/>
      <c r="D5" s="107" t="s">
        <v>8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  <c r="U5" s="5"/>
      <c r="V5" s="8"/>
      <c r="W5" s="13"/>
      <c r="AA5" s="120" t="s">
        <v>16</v>
      </c>
      <c r="AB5" s="120"/>
      <c r="AC5" s="120"/>
      <c r="AD5" s="120"/>
      <c r="AE5" s="120"/>
      <c r="AF5" s="120"/>
      <c r="AG5" s="120"/>
      <c r="AH5" s="120"/>
      <c r="AI5" s="120"/>
    </row>
    <row r="6" spans="1:35" ht="15.75" hidden="1" customHeight="1" thickBot="1">
      <c r="A6" s="101" t="str">
        <f>Лист3!A1</f>
        <v>ИВАНОВ  Н.И.</v>
      </c>
      <c r="B6" s="102"/>
      <c r="C6" s="10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8"/>
      <c r="W6" s="13"/>
      <c r="AA6" s="120"/>
      <c r="AB6" s="120"/>
      <c r="AC6" s="120"/>
      <c r="AD6" s="120"/>
      <c r="AE6" s="120"/>
      <c r="AF6" s="120"/>
      <c r="AG6" s="120"/>
      <c r="AH6" s="120"/>
      <c r="AI6" s="120"/>
    </row>
    <row r="7" spans="1:35" ht="15.75" hidden="1" customHeight="1" thickBot="1">
      <c r="A7" s="101" t="str">
        <f>Лист3!A2</f>
        <v>ПЕТРОВ В.Д.</v>
      </c>
      <c r="B7" s="102"/>
      <c r="C7" s="10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8"/>
      <c r="W7" s="13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1:35" ht="15.75" hidden="1" customHeight="1" thickBot="1">
      <c r="A8" s="80" t="str">
        <f>Лист3!A3</f>
        <v>СИДОРОВ В.П.</v>
      </c>
      <c r="B8" s="81"/>
      <c r="C8" s="8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/>
      <c r="V8" s="8"/>
      <c r="W8" s="13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5">
      <c r="A9" s="63" t="s">
        <v>7</v>
      </c>
      <c r="B9" s="64"/>
      <c r="C9" s="64"/>
      <c r="D9" s="53" t="str">
        <f>IF(Лист1!D1=2,"П",IF(AND(Лист2!$A$9&lt;&gt;"",DAY(Лист1!$F$2)=D$3),Лист1!K2,""))</f>
        <v>П</v>
      </c>
      <c r="E9" s="17" t="str">
        <f>IF(Лист1!D1=2,"П",IF(AND(Лист2!$A$9&lt;&gt;"",DAY(Лист1!$F$2)=E$3),Лист1!K2,""))</f>
        <v>П</v>
      </c>
      <c r="F9" s="17" t="str">
        <f>IF(AND(Лист2!$A$9&lt;&gt;"",DAY(Лист1!$F$2)=F$3),8,"")</f>
        <v/>
      </c>
      <c r="G9" s="17" t="str">
        <f>IF(AND(Лист2!$A$9&lt;&gt;"",DAY(Лист1!$F$2)=G$3),8,"")</f>
        <v/>
      </c>
      <c r="H9" s="17" t="str">
        <f>IF(AND(Лист2!$A$9&lt;&gt;"",DAY(Лист1!$F$2)=H$3),8,"")</f>
        <v/>
      </c>
      <c r="I9" s="17" t="str">
        <f>IF(AND(Лист2!$A$9&lt;&gt;"",DAY(Лист1!$F$2)=I$3),8,"")</f>
        <v/>
      </c>
      <c r="J9" s="17" t="str">
        <f>IF(AND(Лист2!$A$9&lt;&gt;"",DAY(Лист1!$F$2)=J$3),8,"")</f>
        <v/>
      </c>
      <c r="K9" s="17" t="str">
        <f>IF(AND(Лист2!$A$9&lt;&gt;"",DAY(Лист1!$F$2)=K$3),8,"")</f>
        <v/>
      </c>
      <c r="L9" s="17" t="str">
        <f>IF(AND(Лист2!$A$9&lt;&gt;"",DAY(Лист1!$F$2)=L$3),8,"")</f>
        <v/>
      </c>
      <c r="M9" s="17" t="str">
        <f>IF(AND(Лист2!$A$9&lt;&gt;"",DAY(Лист1!$F$2)=M$3),8,"")</f>
        <v/>
      </c>
      <c r="N9" s="17" t="str">
        <f>IF(AND(Лист2!$A$9&lt;&gt;"",DAY(Лист1!$F$2)=N$3),8,"")</f>
        <v/>
      </c>
      <c r="O9" s="17" t="str">
        <f>IF(AND(Лист2!$A$9&lt;&gt;"",DAY(Лист1!$F$2)=O$3),8,"")</f>
        <v/>
      </c>
      <c r="P9" s="17" t="str">
        <f>IF(AND(Лист2!$A$9&lt;&gt;"",DAY(Лист1!$F$2)=P$3),8,"")</f>
        <v/>
      </c>
      <c r="Q9" s="17" t="str">
        <f>IF(AND(Лист2!$A$9&lt;&gt;"",DAY(Лист1!$F$2)=Q$3),8,"")</f>
        <v/>
      </c>
      <c r="R9" s="17" t="str">
        <f>IF(AND(Лист2!$A$9&lt;&gt;"",DAY(Лист1!$F$2)=R$3),8,"")</f>
        <v/>
      </c>
      <c r="S9" s="18"/>
      <c r="T9" s="19"/>
      <c r="U9" s="5"/>
      <c r="V9" s="45">
        <f>IF(A9&lt;&gt;"",IF(A9&lt;&gt;"ИТОГО",1,0),0)</f>
        <v>1</v>
      </c>
      <c r="W9" s="13"/>
      <c r="AA9" s="120" t="s">
        <v>14</v>
      </c>
      <c r="AB9" s="120"/>
      <c r="AC9" s="120"/>
      <c r="AD9" s="120"/>
      <c r="AE9" s="120"/>
      <c r="AF9" s="120"/>
      <c r="AG9" s="120"/>
      <c r="AH9" s="120"/>
      <c r="AI9" s="120"/>
    </row>
    <row r="10" spans="1:35" ht="15" hidden="1" customHeight="1">
      <c r="A10" s="69" t="str">
        <f>Лист3!A1</f>
        <v>ИВАНОВ  Н.И.</v>
      </c>
      <c r="B10" s="70"/>
      <c r="C10" s="70"/>
      <c r="D10" s="17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5"/>
      <c r="V10" s="46"/>
      <c r="W10" s="13"/>
      <c r="AA10" s="120"/>
      <c r="AB10" s="120"/>
      <c r="AC10" s="120"/>
      <c r="AD10" s="120"/>
      <c r="AE10" s="120"/>
      <c r="AF10" s="120"/>
      <c r="AG10" s="120"/>
      <c r="AH10" s="120"/>
      <c r="AI10" s="120"/>
    </row>
    <row r="11" spans="1:35" ht="15" hidden="1" customHeight="1">
      <c r="A11" s="69" t="str">
        <f>Лист3!A2</f>
        <v>ПЕТРОВ В.Д.</v>
      </c>
      <c r="B11" s="70"/>
      <c r="C11" s="70"/>
      <c r="D11" s="1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5"/>
      <c r="V11" s="46"/>
      <c r="W11" s="13"/>
      <c r="AA11" s="120"/>
      <c r="AB11" s="120"/>
      <c r="AC11" s="120"/>
      <c r="AD11" s="120"/>
      <c r="AE11" s="120"/>
      <c r="AF11" s="120"/>
      <c r="AG11" s="120"/>
      <c r="AH11" s="120"/>
      <c r="AI11" s="120"/>
    </row>
    <row r="12" spans="1:35" ht="15" hidden="1" customHeight="1">
      <c r="A12" s="69" t="str">
        <f>Лист3!A3</f>
        <v>СИДОРОВ В.П.</v>
      </c>
      <c r="B12" s="70"/>
      <c r="C12" s="70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5"/>
      <c r="V12" s="46"/>
      <c r="W12" s="13"/>
      <c r="AA12" s="120"/>
      <c r="AB12" s="120"/>
      <c r="AC12" s="120"/>
      <c r="AD12" s="120"/>
      <c r="AE12" s="120"/>
      <c r="AF12" s="120"/>
      <c r="AG12" s="120"/>
      <c r="AH12" s="120"/>
      <c r="AI12" s="120"/>
    </row>
    <row r="13" spans="1:35" ht="15.75" thickBot="1">
      <c r="A13" s="66"/>
      <c r="B13" s="67"/>
      <c r="C13" s="67"/>
      <c r="D13" s="20" t="str">
        <f>IF(AND(Лист2!$A$13&lt;&gt;"",DAY(Лист1!$F$2)=D$4),8,"")</f>
        <v/>
      </c>
      <c r="E13" s="25" t="str">
        <f>IF(AND(Лист2!$A$13&lt;&gt;"",DAY(Лист1!$F$2)=E$4),8,"")</f>
        <v/>
      </c>
      <c r="F13" s="25" t="str">
        <f>IF(AND(Лист2!$A$13&lt;&gt;"",DAY(Лист1!$F$2)=F$4),8,"")</f>
        <v/>
      </c>
      <c r="G13" s="25" t="str">
        <f>IF(AND(Лист2!$A$13&lt;&gt;"",DAY(Лист1!$F$2)=G$4),8,"")</f>
        <v/>
      </c>
      <c r="H13" s="25" t="str">
        <f>IF(AND(Лист2!$A$13&lt;&gt;"",DAY(Лист1!$F$2)=H$4),8,"")</f>
        <v/>
      </c>
      <c r="I13" s="25" t="str">
        <f>IF(AND(Лист2!$A$13&lt;&gt;"",DAY(Лист1!$F$2)=I$4),8,"")</f>
        <v/>
      </c>
      <c r="J13" s="25" t="str">
        <f>IF(AND(Лист2!$A$13&lt;&gt;"",DAY(Лист1!$F$2)=J$4),8,"")</f>
        <v/>
      </c>
      <c r="K13" s="25" t="str">
        <f>IF(AND(Лист2!$A$13&lt;&gt;"",DAY(Лист1!$F$2)=K$4),8,"")</f>
        <v/>
      </c>
      <c r="L13" s="25" t="str">
        <f>IF(AND(Лист2!$A$13&lt;&gt;"",DAY(Лист1!$F$2)=L$4),8,"")</f>
        <v/>
      </c>
      <c r="M13" s="25" t="str">
        <f>IF(AND(Лист2!$A$13&lt;&gt;"",DAY(Лист1!$F$2)=M$4),8,"")</f>
        <v/>
      </c>
      <c r="N13" s="25" t="str">
        <f>IF(AND(Лист2!$A$13&lt;&gt;"",DAY(Лист1!$F$2)=N$4),8,"")</f>
        <v/>
      </c>
      <c r="O13" s="25" t="str">
        <f>IF(AND(Лист2!$A$13&lt;&gt;"",DAY(Лист1!$F$2)=O$4),8,"")</f>
        <v/>
      </c>
      <c r="P13" s="25" t="str">
        <f>IF(AND(Лист2!$A$13&lt;&gt;"",DAY(Лист1!$F$2)=P$4),8,"")</f>
        <v/>
      </c>
      <c r="Q13" s="25" t="str">
        <f>IF(AND(Лист2!$A$13&lt;&gt;"",DAY(Лист1!$F$2)=Q$4),8,"")</f>
        <v/>
      </c>
      <c r="R13" s="25" t="str">
        <f>IF(AND(Лист2!$A$13&lt;&gt;"",DAY(Лист1!$F$2)=R$4),8,"")</f>
        <v/>
      </c>
      <c r="S13" s="25" t="str">
        <f>IF(AND(Лист2!$A$13&lt;&gt;"",DAY(Лист1!$F$2)=S$4),8,"")</f>
        <v/>
      </c>
      <c r="T13" s="26"/>
      <c r="U13" s="5"/>
      <c r="V13" s="45">
        <f t="shared" ref="V13:V37" si="0">IF(A13&lt;&gt;"",IF(A13&lt;&gt;"ИТОГО",1,0),0)</f>
        <v>0</v>
      </c>
      <c r="W13" s="13"/>
      <c r="AA13" s="120"/>
      <c r="AB13" s="120"/>
      <c r="AC13" s="120"/>
      <c r="AD13" s="120"/>
      <c r="AE13" s="120"/>
      <c r="AF13" s="120"/>
      <c r="AG13" s="120"/>
      <c r="AH13" s="120"/>
      <c r="AI13" s="120"/>
    </row>
    <row r="14" spans="1:35" ht="15.75" hidden="1" customHeight="1" thickBot="1">
      <c r="A14" s="71" t="str">
        <f>Лист3!A1</f>
        <v>ИВАНОВ  Н.И.</v>
      </c>
      <c r="B14" s="72"/>
      <c r="C14" s="73"/>
      <c r="D14" s="1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5"/>
      <c r="V14" s="46"/>
      <c r="W14" s="13"/>
      <c r="AA14" s="120"/>
      <c r="AB14" s="120"/>
      <c r="AC14" s="120"/>
      <c r="AD14" s="120"/>
      <c r="AE14" s="120"/>
      <c r="AF14" s="120"/>
      <c r="AG14" s="120"/>
      <c r="AH14" s="120"/>
      <c r="AI14" s="120"/>
    </row>
    <row r="15" spans="1:35" ht="15.75" hidden="1" customHeight="1" thickBot="1">
      <c r="A15" s="74" t="str">
        <f>Лист3!A2</f>
        <v>ПЕТРОВ В.Д.</v>
      </c>
      <c r="B15" s="75"/>
      <c r="C15" s="76"/>
      <c r="D15" s="1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5"/>
      <c r="V15" s="46"/>
      <c r="W15" s="13"/>
      <c r="AA15" s="120"/>
      <c r="AB15" s="120"/>
      <c r="AC15" s="120"/>
      <c r="AD15" s="120"/>
      <c r="AE15" s="120"/>
      <c r="AF15" s="120"/>
      <c r="AG15" s="120"/>
      <c r="AH15" s="120"/>
      <c r="AI15" s="120"/>
    </row>
    <row r="16" spans="1:35" ht="14.25" hidden="1" customHeight="1" thickBot="1">
      <c r="A16" s="82" t="str">
        <f>Лист3!A3</f>
        <v>СИДОРОВ В.П.</v>
      </c>
      <c r="B16" s="83"/>
      <c r="C16" s="84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5"/>
      <c r="V16" s="46"/>
      <c r="W16" s="13"/>
      <c r="AA16" s="120"/>
      <c r="AB16" s="120"/>
      <c r="AC16" s="120"/>
      <c r="AD16" s="120"/>
      <c r="AE16" s="120"/>
      <c r="AF16" s="120"/>
      <c r="AG16" s="120"/>
      <c r="AH16" s="120"/>
      <c r="AI16" s="120"/>
    </row>
    <row r="17" spans="1:35">
      <c r="A17" s="63" t="s">
        <v>6</v>
      </c>
      <c r="B17" s="64"/>
      <c r="C17" s="64"/>
      <c r="D17" s="17" t="str">
        <f>IF(AND(Лист2!$A$17&lt;&gt;"",DAY(Лист1!$F$2)=D$3),8,"")</f>
        <v/>
      </c>
      <c r="E17" s="18">
        <f>IF(AND(Лист2!$A$17&lt;&gt;"",DAY(Лист1!$F$2)=E$3),8,"")</f>
        <v>8</v>
      </c>
      <c r="F17" s="18" t="str">
        <f>IF(AND(Лист2!$A$17&lt;&gt;"",DAY(Лист1!$F$2)=F$3),8,"")</f>
        <v/>
      </c>
      <c r="G17" s="18" t="str">
        <f>IF(AND(Лист2!$A$17&lt;&gt;"",DAY(Лист1!$F$2)=G$3),8,"")</f>
        <v/>
      </c>
      <c r="H17" s="18" t="str">
        <f>IF(AND(Лист2!$A$17&lt;&gt;"",DAY(Лист1!$F$2)=H$3),8,"")</f>
        <v/>
      </c>
      <c r="I17" s="18" t="str">
        <f>IF(AND(Лист2!$A$17&lt;&gt;"",DAY(Лист1!$F$2)=I$3),8,"")</f>
        <v/>
      </c>
      <c r="J17" s="18" t="str">
        <f>IF(AND(Лист2!$A$17&lt;&gt;"",DAY(Лист1!$F$2)=J$3),8,"")</f>
        <v/>
      </c>
      <c r="K17" s="18" t="str">
        <f>IF(AND(Лист2!$A$17&lt;&gt;"",DAY(Лист1!$F$2)=K$3),8,"")</f>
        <v/>
      </c>
      <c r="L17" s="18" t="str">
        <f>IF(AND(Лист2!$A$17&lt;&gt;"",DAY(Лист1!$F$2)=L$3),8,"")</f>
        <v/>
      </c>
      <c r="M17" s="18" t="str">
        <f>IF(AND(Лист2!$A$17&lt;&gt;"",DAY(Лист1!$F$2)=M$3),8,"")</f>
        <v/>
      </c>
      <c r="N17" s="18" t="str">
        <f>IF(AND(Лист2!$A$17&lt;&gt;"",DAY(Лист1!$F$2)=N$3),8,"")</f>
        <v/>
      </c>
      <c r="O17" s="18" t="str">
        <f>IF(AND(Лист2!$A$17&lt;&gt;"",DAY(Лист1!$F$2)=O$3),8,"")</f>
        <v/>
      </c>
      <c r="P17" s="18" t="str">
        <f>IF(AND(Лист2!$A$17&lt;&gt;"",DAY(Лист1!$F$2)=P$3),8,"")</f>
        <v/>
      </c>
      <c r="Q17" s="18" t="str">
        <f>IF(AND(Лист2!$A$17&lt;&gt;"",DAY(Лист1!$F$2)=Q$3),8,"")</f>
        <v/>
      </c>
      <c r="R17" s="18" t="str">
        <f>IF(AND(Лист2!$A$17&lt;&gt;"",DAY(Лист1!$F$2)=R$3),8,"")</f>
        <v/>
      </c>
      <c r="S17" s="18"/>
      <c r="T17" s="19"/>
      <c r="U17" s="5"/>
      <c r="V17" s="45">
        <f t="shared" si="0"/>
        <v>1</v>
      </c>
      <c r="W17" s="13"/>
      <c r="AA17" s="120" t="s">
        <v>15</v>
      </c>
      <c r="AB17" s="120"/>
      <c r="AC17" s="120"/>
      <c r="AD17" s="120"/>
      <c r="AE17" s="120"/>
      <c r="AF17" s="120"/>
      <c r="AG17" s="120"/>
      <c r="AH17" s="120"/>
      <c r="AI17" s="120"/>
    </row>
    <row r="18" spans="1:35" ht="15" hidden="1" customHeight="1" thickBot="1">
      <c r="A18" s="74" t="str">
        <f>Лист3!A1</f>
        <v>ИВАНОВ  Н.И.</v>
      </c>
      <c r="B18" s="75"/>
      <c r="C18" s="85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1"/>
      <c r="U18" s="5"/>
      <c r="V18" s="46"/>
      <c r="W18" s="13"/>
      <c r="AA18" s="120"/>
      <c r="AB18" s="120"/>
      <c r="AC18" s="120"/>
      <c r="AD18" s="120"/>
      <c r="AE18" s="120"/>
      <c r="AF18" s="120"/>
      <c r="AG18" s="120"/>
      <c r="AH18" s="120"/>
      <c r="AI18" s="120"/>
    </row>
    <row r="19" spans="1:35" ht="15" hidden="1" customHeight="1">
      <c r="A19" s="109" t="str">
        <f>Лист3!A2</f>
        <v>ПЕТРОВ В.Д.</v>
      </c>
      <c r="B19" s="110"/>
      <c r="C19" s="111"/>
      <c r="D19" s="1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8"/>
      <c r="V19" s="46"/>
      <c r="W19" s="13"/>
      <c r="AA19" s="120"/>
      <c r="AB19" s="120"/>
      <c r="AC19" s="120"/>
      <c r="AD19" s="120"/>
      <c r="AE19" s="120"/>
      <c r="AF19" s="120"/>
      <c r="AG19" s="120"/>
      <c r="AH19" s="120"/>
      <c r="AI19" s="120"/>
    </row>
    <row r="20" spans="1:35" ht="15" hidden="1" customHeight="1">
      <c r="A20" s="109" t="str">
        <f>Лист3!A3</f>
        <v>СИДОРОВ В.П.</v>
      </c>
      <c r="B20" s="110"/>
      <c r="C20" s="111"/>
      <c r="D20" s="22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8"/>
      <c r="V20" s="46"/>
      <c r="W20" s="13"/>
      <c r="AA20" s="120"/>
      <c r="AB20" s="120"/>
      <c r="AC20" s="120"/>
      <c r="AD20" s="120"/>
      <c r="AE20" s="120"/>
      <c r="AF20" s="120"/>
      <c r="AG20" s="120"/>
      <c r="AH20" s="120"/>
      <c r="AI20" s="120"/>
    </row>
    <row r="21" spans="1:35" ht="15.75" thickBot="1">
      <c r="A21" s="112"/>
      <c r="B21" s="113"/>
      <c r="C21" s="113"/>
      <c r="D21" s="33" t="str">
        <f>IF(AND(Лист2!$A$21&lt;&gt;"",DAY(Лист1!$F$2)=D$4),8,"")</f>
        <v/>
      </c>
      <c r="E21" s="34" t="str">
        <f>IF(AND(Лист2!$A$21&lt;&gt;"",DAY(Лист1!$F$2)=E$4),8,"")</f>
        <v/>
      </c>
      <c r="F21" s="34" t="str">
        <f>IF(AND(Лист2!$A$21&lt;&gt;"",DAY(Лист1!$F$2)=F$4),8,"")</f>
        <v/>
      </c>
      <c r="G21" s="34" t="str">
        <f>IF(AND(Лист2!$A$21&lt;&gt;"",DAY(Лист1!$F$2)=G$4),8,"")</f>
        <v/>
      </c>
      <c r="H21" s="34" t="str">
        <f>IF(AND(Лист2!$A$21&lt;&gt;"",DAY(Лист1!$F$2)=H$4),8,"")</f>
        <v/>
      </c>
      <c r="I21" s="34" t="str">
        <f>IF(AND(Лист2!$A$21&lt;&gt;"",DAY(Лист1!$F$2)=I$4),8,"")</f>
        <v/>
      </c>
      <c r="J21" s="34" t="str">
        <f>IF(AND(Лист2!$A$21&lt;&gt;"",DAY(Лист1!$F$2)=J$4),8,"")</f>
        <v/>
      </c>
      <c r="K21" s="34" t="str">
        <f>IF(AND(Лист2!$A$21&lt;&gt;"",DAY(Лист1!$F$2)=K$4),8,"")</f>
        <v/>
      </c>
      <c r="L21" s="34" t="str">
        <f>IF(AND(Лист2!$A$21&lt;&gt;"",DAY(Лист1!$F$2)=L$4),8,"")</f>
        <v/>
      </c>
      <c r="M21" s="34" t="str">
        <f>IF(AND(Лист2!$A$21&lt;&gt;"",DAY(Лист1!$F$2)=M$4),8,"")</f>
        <v/>
      </c>
      <c r="N21" s="34" t="str">
        <f>IF(AND(Лист2!$A$21&lt;&gt;"",DAY(Лист1!$F$2)=N$4),8,"")</f>
        <v/>
      </c>
      <c r="O21" s="34" t="str">
        <f>IF(AND(Лист2!$A$21&lt;&gt;"",DAY(Лист1!$F$2)=O$4),8,"")</f>
        <v/>
      </c>
      <c r="P21" s="34" t="str">
        <f>IF(AND(Лист2!$A$21&lt;&gt;"",DAY(Лист1!$F$2)=P$4),8,"")</f>
        <v/>
      </c>
      <c r="Q21" s="34" t="str">
        <f>IF(AND(Лист2!$A$21&lt;&gt;"",DAY(Лист1!$F$2)=Q$4),8,"")</f>
        <v/>
      </c>
      <c r="R21" s="34" t="str">
        <f>IF(AND(Лист2!$A$21&lt;&gt;"",DAY(Лист1!$F$2)=R$4),8,"")</f>
        <v/>
      </c>
      <c r="S21" s="34" t="str">
        <f>IF(AND(Лист2!$A$21&lt;&gt;"",DAY(Лист1!$F$2)=S$4),8,"")</f>
        <v/>
      </c>
      <c r="T21" s="35"/>
      <c r="U21" s="8"/>
      <c r="V21" s="45">
        <f t="shared" si="0"/>
        <v>0</v>
      </c>
      <c r="W21" s="13"/>
      <c r="AA21" s="120"/>
      <c r="AB21" s="120"/>
      <c r="AC21" s="120"/>
      <c r="AD21" s="120"/>
      <c r="AE21" s="120"/>
      <c r="AF21" s="120"/>
      <c r="AG21" s="120"/>
      <c r="AH21" s="120"/>
      <c r="AI21" s="120"/>
    </row>
    <row r="22" spans="1:35" ht="15.75" hidden="1" customHeight="1" thickBot="1">
      <c r="A22" s="114" t="str">
        <f>Лист3!A1</f>
        <v>ИВАНОВ  Н.И.</v>
      </c>
      <c r="B22" s="115"/>
      <c r="C22" s="116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8"/>
      <c r="V22" s="46"/>
      <c r="W22" s="13"/>
      <c r="AA22" s="120"/>
      <c r="AB22" s="120"/>
      <c r="AC22" s="120"/>
      <c r="AD22" s="120"/>
      <c r="AE22" s="120"/>
      <c r="AF22" s="120"/>
      <c r="AG22" s="120"/>
      <c r="AH22" s="120"/>
      <c r="AI22" s="120"/>
    </row>
    <row r="23" spans="1:35" ht="15.75" hidden="1" customHeight="1" thickBot="1">
      <c r="A23" s="77" t="str">
        <f>Лист3!A2</f>
        <v>ПЕТРОВ В.Д.</v>
      </c>
      <c r="B23" s="78"/>
      <c r="C23" s="79"/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8"/>
      <c r="V23" s="46"/>
      <c r="W23" s="13"/>
      <c r="AA23" s="120"/>
      <c r="AB23" s="120"/>
      <c r="AC23" s="120"/>
      <c r="AD23" s="120"/>
      <c r="AE23" s="120"/>
      <c r="AF23" s="120"/>
      <c r="AG23" s="120"/>
      <c r="AH23" s="120"/>
      <c r="AI23" s="120"/>
    </row>
    <row r="24" spans="1:35" ht="15.75" hidden="1" customHeight="1" thickBot="1">
      <c r="A24" s="117" t="str">
        <f>Лист3!A3</f>
        <v>СИДОРОВ В.П.</v>
      </c>
      <c r="B24" s="118"/>
      <c r="C24" s="119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8"/>
      <c r="V24" s="46"/>
      <c r="W24" s="13"/>
      <c r="AA24" s="120"/>
      <c r="AB24" s="120"/>
      <c r="AC24" s="120"/>
      <c r="AD24" s="120"/>
      <c r="AE24" s="120"/>
      <c r="AF24" s="120"/>
      <c r="AG24" s="120"/>
      <c r="AH24" s="120"/>
      <c r="AI24" s="120"/>
    </row>
    <row r="25" spans="1:35">
      <c r="A25" s="86"/>
      <c r="B25" s="87"/>
      <c r="C25" s="87"/>
      <c r="D25" s="18" t="str">
        <f>IF(AND(Лист2!$A$25&lt;&gt;"",DAY(Лист1!$F$2)=D$3),8,"")</f>
        <v/>
      </c>
      <c r="E25" s="18" t="str">
        <f>IF(AND(Лист2!$A$25&lt;&gt;"",DAY(Лист1!$F$2)=E$3),8,"")</f>
        <v/>
      </c>
      <c r="F25" s="18" t="str">
        <f>IF(AND(Лист2!$A$25&lt;&gt;"",DAY(Лист1!$F$2)=F$3),8,"")</f>
        <v/>
      </c>
      <c r="G25" s="18" t="str">
        <f>IF(AND(Лист2!$A$25&lt;&gt;"",DAY(Лист1!$F$2)=G$3),8,"")</f>
        <v/>
      </c>
      <c r="H25" s="18" t="str">
        <f>IF(AND(Лист2!$A$25&lt;&gt;"",DAY(Лист1!$F$2)=H$3),8,"")</f>
        <v/>
      </c>
      <c r="I25" s="18" t="str">
        <f>IF(AND(Лист2!$A$25&lt;&gt;"",DAY(Лист1!$F$2)=I$3),8,"")</f>
        <v/>
      </c>
      <c r="J25" s="18" t="str">
        <f>IF(AND(Лист2!$A$25&lt;&gt;"",DAY(Лист1!$F$2)=J$3),8,"")</f>
        <v/>
      </c>
      <c r="K25" s="18" t="str">
        <f>IF(AND(Лист2!$A$25&lt;&gt;"",DAY(Лист1!$F$2)=K$3),8,"")</f>
        <v/>
      </c>
      <c r="L25" s="18" t="str">
        <f>IF(AND(Лист2!$A$25&lt;&gt;"",DAY(Лист1!$F$2)=L$3),8,"")</f>
        <v/>
      </c>
      <c r="M25" s="18" t="str">
        <f>IF(AND(Лист2!$A$25&lt;&gt;"",DAY(Лист1!$F$2)=M$3),8,"")</f>
        <v/>
      </c>
      <c r="N25" s="18" t="str">
        <f>IF(AND(Лист2!$A$25&lt;&gt;"",DAY(Лист1!$F$2)=N$3),8,"")</f>
        <v/>
      </c>
      <c r="O25" s="18" t="str">
        <f>IF(AND(Лист2!$A$25&lt;&gt;"",DAY(Лист1!$F$2)=O$3),8,"")</f>
        <v/>
      </c>
      <c r="P25" s="18" t="str">
        <f>IF(AND(Лист2!$A$25&lt;&gt;"",DAY(Лист1!$F$2)=P$3),8,"")</f>
        <v/>
      </c>
      <c r="Q25" s="18" t="str">
        <f>IF(AND(Лист2!$A$25&lt;&gt;"",DAY(Лист1!$F$2)=Q$3),8,"")</f>
        <v/>
      </c>
      <c r="R25" s="18" t="str">
        <f>IF(AND(Лист2!$A$25&lt;&gt;"",DAY(Лист1!$F$2)=R$3),8,"")</f>
        <v/>
      </c>
      <c r="S25" s="37"/>
      <c r="T25" s="38"/>
      <c r="U25" s="8"/>
      <c r="V25" s="45">
        <f t="shared" si="0"/>
        <v>0</v>
      </c>
      <c r="W25" s="13"/>
      <c r="AA25" s="120"/>
      <c r="AB25" s="120"/>
      <c r="AC25" s="120"/>
      <c r="AD25" s="120"/>
      <c r="AE25" s="120"/>
      <c r="AF25" s="120"/>
      <c r="AG25" s="120"/>
      <c r="AH25" s="120"/>
      <c r="AI25" s="120"/>
    </row>
    <row r="26" spans="1:35" ht="15.75" hidden="1" customHeight="1" thickBot="1">
      <c r="A26" s="77" t="str">
        <f>Лист3!A1</f>
        <v>ИВАНОВ  Н.И.</v>
      </c>
      <c r="B26" s="78"/>
      <c r="C26" s="78"/>
      <c r="D26" s="3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8"/>
      <c r="V26" s="46"/>
      <c r="W26" s="13"/>
      <c r="AA26" s="120"/>
      <c r="AB26" s="120"/>
      <c r="AC26" s="120"/>
      <c r="AD26" s="120"/>
      <c r="AE26" s="120"/>
      <c r="AF26" s="120"/>
      <c r="AG26" s="120"/>
      <c r="AH26" s="120"/>
      <c r="AI26" s="120"/>
    </row>
    <row r="27" spans="1:35" ht="15.75" hidden="1" customHeight="1" thickBot="1">
      <c r="A27" s="77" t="str">
        <f>Лист3!A2</f>
        <v>ПЕТРОВ В.Д.</v>
      </c>
      <c r="B27" s="78"/>
      <c r="C27" s="78"/>
      <c r="D27" s="3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8"/>
      <c r="V27" s="46"/>
      <c r="W27" s="13"/>
      <c r="AA27" s="120"/>
      <c r="AB27" s="120"/>
      <c r="AC27" s="120"/>
      <c r="AD27" s="120"/>
      <c r="AE27" s="120"/>
      <c r="AF27" s="120"/>
      <c r="AG27" s="120"/>
      <c r="AH27" s="120"/>
      <c r="AI27" s="120"/>
    </row>
    <row r="28" spans="1:35" ht="15" hidden="1" customHeight="1">
      <c r="A28" s="69" t="str">
        <f>Лист3!A3</f>
        <v>СИДОРОВ В.П.</v>
      </c>
      <c r="B28" s="70"/>
      <c r="C28" s="70"/>
      <c r="D28" s="4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5"/>
      <c r="V28" s="46"/>
      <c r="W28" s="13"/>
      <c r="AA28" s="120"/>
      <c r="AB28" s="120"/>
      <c r="AC28" s="120"/>
      <c r="AD28" s="120"/>
      <c r="AE28" s="120"/>
      <c r="AF28" s="120"/>
      <c r="AG28" s="120"/>
      <c r="AH28" s="120"/>
      <c r="AI28" s="120"/>
    </row>
    <row r="29" spans="1:35" ht="15.75" thickBot="1">
      <c r="A29" s="66"/>
      <c r="B29" s="67"/>
      <c r="C29" s="67"/>
      <c r="D29" s="34" t="str">
        <f>IF(AND(Лист2!$A$29&lt;&gt;"",DAY(Лист1!$F$2)=D$4),8,"")</f>
        <v/>
      </c>
      <c r="E29" s="34" t="str">
        <f>IF(AND(Лист2!$A$29&lt;&gt;"",DAY(Лист1!$F$2)=E$4),8,"")</f>
        <v/>
      </c>
      <c r="F29" s="34" t="str">
        <f>IF(AND(Лист2!$A$29&lt;&gt;"",DAY(Лист1!$F$2)=F$4),8,"")</f>
        <v/>
      </c>
      <c r="G29" s="34" t="str">
        <f>IF(AND(Лист2!$A$29&lt;&gt;"",DAY(Лист1!$F$2)=G$4),8,"")</f>
        <v/>
      </c>
      <c r="H29" s="34" t="str">
        <f>IF(AND(Лист2!$A$29&lt;&gt;"",DAY(Лист1!$F$2)=H$4),8,"")</f>
        <v/>
      </c>
      <c r="I29" s="34" t="str">
        <f>IF(AND(Лист2!$A$29&lt;&gt;"",DAY(Лист1!$F$2)=I$4),8,"")</f>
        <v/>
      </c>
      <c r="J29" s="34" t="str">
        <f>IF(AND(Лист2!$A$29&lt;&gt;"",DAY(Лист1!$F$2)=J$4),8,"")</f>
        <v/>
      </c>
      <c r="K29" s="34" t="str">
        <f>IF(AND(Лист2!$A$29&lt;&gt;"",DAY(Лист1!$F$2)=K$4),8,"")</f>
        <v/>
      </c>
      <c r="L29" s="34" t="str">
        <f>IF(AND(Лист2!$A$29&lt;&gt;"",DAY(Лист1!$F$2)=L$4),8,"")</f>
        <v/>
      </c>
      <c r="M29" s="34" t="str">
        <f>IF(AND(Лист2!$A$29&lt;&gt;"",DAY(Лист1!$F$2)=M$4),8,"")</f>
        <v/>
      </c>
      <c r="N29" s="34" t="str">
        <f>IF(AND(Лист2!$A$29&lt;&gt;"",DAY(Лист1!$F$2)=N$4),8,"")</f>
        <v/>
      </c>
      <c r="O29" s="34" t="str">
        <f>IF(AND(Лист2!$A$29&lt;&gt;"",DAY(Лист1!$F$2)=O$4),8,"")</f>
        <v/>
      </c>
      <c r="P29" s="34" t="str">
        <f>IF(AND(Лист2!$A$29&lt;&gt;"",DAY(Лист1!$F$2)=P$4),8,"")</f>
        <v/>
      </c>
      <c r="Q29" s="34" t="str">
        <f>IF(AND(Лист2!$A$29&lt;&gt;"",DAY(Лист1!$F$2)=Q$4),8,"")</f>
        <v/>
      </c>
      <c r="R29" s="34" t="str">
        <f>IF(AND(Лист2!$A$29&lt;&gt;"",DAY(Лист1!$F$2)=R$4),8,"")</f>
        <v/>
      </c>
      <c r="S29" s="34" t="str">
        <f>IF(AND(Лист2!$A$29&lt;&gt;"",DAY(Лист1!$F$2)=S$4),8,"")</f>
        <v/>
      </c>
      <c r="T29" s="26"/>
      <c r="U29" s="5"/>
      <c r="V29" s="45">
        <f t="shared" si="0"/>
        <v>0</v>
      </c>
      <c r="W29" s="13"/>
      <c r="AA29" s="120"/>
      <c r="AB29" s="120"/>
      <c r="AC29" s="120"/>
      <c r="AD29" s="120"/>
      <c r="AE29" s="120"/>
      <c r="AF29" s="120"/>
      <c r="AG29" s="120"/>
      <c r="AH29" s="120"/>
      <c r="AI29" s="120"/>
    </row>
    <row r="30" spans="1:35" ht="15.75" hidden="1" customHeight="1" thickBot="1">
      <c r="A30" s="93" t="str">
        <f>Лист3!A1</f>
        <v>ИВАНОВ  Н.И.</v>
      </c>
      <c r="B30" s="94"/>
      <c r="C30" s="95"/>
      <c r="D30" s="33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"/>
      <c r="V30" s="46"/>
      <c r="W30" s="13"/>
      <c r="AA30" s="120"/>
      <c r="AB30" s="120"/>
      <c r="AC30" s="120"/>
      <c r="AD30" s="120"/>
      <c r="AE30" s="120"/>
      <c r="AF30" s="120"/>
      <c r="AG30" s="120"/>
      <c r="AH30" s="120"/>
      <c r="AI30" s="120"/>
    </row>
    <row r="31" spans="1:35" ht="15.75" hidden="1" customHeight="1" thickBot="1">
      <c r="A31" s="77" t="str">
        <f>Лист3!A2</f>
        <v>ПЕТРОВ В.Д.</v>
      </c>
      <c r="B31" s="78"/>
      <c r="C31" s="88"/>
      <c r="D31" s="3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8"/>
      <c r="V31" s="46"/>
      <c r="W31" s="13"/>
      <c r="AA31" s="120"/>
      <c r="AB31" s="120"/>
      <c r="AC31" s="120"/>
      <c r="AD31" s="120"/>
      <c r="AE31" s="120"/>
      <c r="AF31" s="120"/>
      <c r="AG31" s="120"/>
      <c r="AH31" s="120"/>
      <c r="AI31" s="120"/>
    </row>
    <row r="32" spans="1:35" ht="15.75" hidden="1" customHeight="1" thickBot="1">
      <c r="A32" s="89" t="str">
        <f>Лист3!A3</f>
        <v>СИДОРОВ В.П.</v>
      </c>
      <c r="B32" s="90"/>
      <c r="C32" s="91"/>
      <c r="D32" s="3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5"/>
      <c r="V32" s="46"/>
      <c r="W32" s="13"/>
      <c r="AA32" s="120"/>
      <c r="AB32" s="120"/>
      <c r="AC32" s="120"/>
      <c r="AD32" s="120"/>
      <c r="AE32" s="120"/>
      <c r="AF32" s="120"/>
      <c r="AG32" s="120"/>
      <c r="AH32" s="120"/>
      <c r="AI32" s="120"/>
    </row>
    <row r="33" spans="1:35">
      <c r="A33" s="63"/>
      <c r="B33" s="64"/>
      <c r="C33" s="65"/>
      <c r="D33" s="18" t="str">
        <f>IF(AND(Лист2!$A$33&lt;&gt;"",DAY(Лист1!$F$2)=D$3),8,"")</f>
        <v/>
      </c>
      <c r="E33" s="18" t="str">
        <f>IF(AND(Лист2!$A$33&lt;&gt;"",DAY(Лист1!$F$2)=E$3),8,"")</f>
        <v/>
      </c>
      <c r="F33" s="18" t="str">
        <f>IF(AND(Лист2!$A$33&lt;&gt;"",DAY(Лист1!$F$2)=F$3),8,"")</f>
        <v/>
      </c>
      <c r="G33" s="18" t="str">
        <f>IF(AND(Лист2!$A$33&lt;&gt;"",DAY(Лист1!$F$2)=G$3),8,"")</f>
        <v/>
      </c>
      <c r="H33" s="18" t="str">
        <f>IF(AND(Лист2!$A$33&lt;&gt;"",DAY(Лист1!$F$2)=H$3),8,"")</f>
        <v/>
      </c>
      <c r="I33" s="18" t="str">
        <f>IF(AND(Лист2!$A$33&lt;&gt;"",DAY(Лист1!$F$2)=I$3),8,"")</f>
        <v/>
      </c>
      <c r="J33" s="18" t="str">
        <f>IF(AND(Лист2!$A$33&lt;&gt;"",DAY(Лист1!$F$2)=J$3),8,"")</f>
        <v/>
      </c>
      <c r="K33" s="18" t="str">
        <f>IF(AND(Лист2!$A$33&lt;&gt;"",DAY(Лист1!$F$2)=K$3),8,"")</f>
        <v/>
      </c>
      <c r="L33" s="18" t="str">
        <f>IF(AND(Лист2!$A$33&lt;&gt;"",DAY(Лист1!$F$2)=L$3),8,"")</f>
        <v/>
      </c>
      <c r="M33" s="18" t="str">
        <f>IF(AND(Лист2!$A$33&lt;&gt;"",DAY(Лист1!$F$2)=M$3),8,"")</f>
        <v/>
      </c>
      <c r="N33" s="18" t="str">
        <f>IF(AND(Лист2!$A$33&lt;&gt;"",DAY(Лист1!$F$2)=N$3),8,"")</f>
        <v/>
      </c>
      <c r="O33" s="18" t="str">
        <f>IF(AND(Лист2!$A$33&lt;&gt;"",DAY(Лист1!$F$2)=O$3),8,"")</f>
        <v/>
      </c>
      <c r="P33" s="18" t="str">
        <f>IF(AND(Лист2!$A$33&lt;&gt;"",DAY(Лист1!$F$2)=P$3),8,"")</f>
        <v/>
      </c>
      <c r="Q33" s="18" t="str">
        <f>IF(AND(Лист2!$A$33&lt;&gt;"",DAY(Лист1!$F$2)=Q$3),8,"")</f>
        <v/>
      </c>
      <c r="R33" s="18" t="str">
        <f>IF(AND(Лист2!$A$33&lt;&gt;"",DAY(Лист1!$F$2)=R$3),8,"")</f>
        <v/>
      </c>
      <c r="S33" s="18"/>
      <c r="T33" s="19"/>
      <c r="U33" s="5"/>
      <c r="V33" s="45">
        <f t="shared" si="0"/>
        <v>0</v>
      </c>
      <c r="W33" s="13"/>
      <c r="AA33" s="120"/>
      <c r="AB33" s="120"/>
      <c r="AC33" s="120"/>
      <c r="AD33" s="120"/>
      <c r="AE33" s="120"/>
      <c r="AF33" s="120"/>
      <c r="AG33" s="120"/>
      <c r="AH33" s="120"/>
      <c r="AI33" s="120"/>
    </row>
    <row r="34" spans="1:35" ht="15.75" hidden="1" customHeight="1" thickBot="1">
      <c r="A34" s="69" t="str">
        <f>Лист3!A1</f>
        <v>ИВАНОВ  Н.И.</v>
      </c>
      <c r="B34" s="70"/>
      <c r="C34" s="92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"/>
      <c r="V34" s="46"/>
      <c r="W34" s="13"/>
      <c r="AA34" s="120"/>
      <c r="AB34" s="120"/>
      <c r="AC34" s="120"/>
      <c r="AD34" s="120"/>
      <c r="AE34" s="120"/>
      <c r="AF34" s="120"/>
      <c r="AG34" s="120"/>
      <c r="AH34" s="120"/>
      <c r="AI34" s="120"/>
    </row>
    <row r="35" spans="1:35" ht="15.75" hidden="1" customHeight="1" thickBot="1">
      <c r="A35" s="69" t="str">
        <f>Лист3!A2</f>
        <v>ПЕТРОВ В.Д.</v>
      </c>
      <c r="B35" s="70"/>
      <c r="C35" s="92"/>
      <c r="D35" s="34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5"/>
      <c r="V35" s="46"/>
      <c r="W35" s="13"/>
      <c r="AA35" s="120"/>
      <c r="AB35" s="120"/>
      <c r="AC35" s="120"/>
      <c r="AD35" s="120"/>
      <c r="AE35" s="120"/>
      <c r="AF35" s="120"/>
      <c r="AG35" s="120"/>
      <c r="AH35" s="120"/>
      <c r="AI35" s="120"/>
    </row>
    <row r="36" spans="1:35" ht="15.75" hidden="1" customHeight="1" thickBot="1">
      <c r="A36" s="69" t="str">
        <f>Лист3!A3</f>
        <v>СИДОРОВ В.П.</v>
      </c>
      <c r="B36" s="70"/>
      <c r="C36" s="92"/>
      <c r="D36" s="34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5"/>
      <c r="V36" s="46"/>
      <c r="W36" s="13"/>
      <c r="AA36" s="120"/>
      <c r="AB36" s="120"/>
      <c r="AC36" s="120"/>
      <c r="AD36" s="120"/>
      <c r="AE36" s="120"/>
      <c r="AF36" s="120"/>
      <c r="AG36" s="120"/>
      <c r="AH36" s="120"/>
      <c r="AI36" s="120"/>
    </row>
    <row r="37" spans="1:35" ht="15.75" thickBot="1">
      <c r="A37" s="66"/>
      <c r="B37" s="67"/>
      <c r="C37" s="68"/>
      <c r="D37" s="34" t="str">
        <f>IF(AND(Лист2!$A$37&lt;&gt;"",DAY(Лист1!$F$2)=D$4),8,"")</f>
        <v/>
      </c>
      <c r="E37" s="34" t="str">
        <f>IF(AND(Лист2!$A$37&lt;&gt;"",DAY(Лист1!$F$2)=E$4),8,"")</f>
        <v/>
      </c>
      <c r="F37" s="34" t="str">
        <f>IF(AND(Лист2!$A$37&lt;&gt;"",DAY(Лист1!$F$2)=F$4),8,"")</f>
        <v/>
      </c>
      <c r="G37" s="34" t="str">
        <f>IF(AND(Лист2!$A$37&lt;&gt;"",DAY(Лист1!$F$2)=G$4),8,"")</f>
        <v/>
      </c>
      <c r="H37" s="34" t="str">
        <f>IF(AND(Лист2!$A$37&lt;&gt;"",DAY(Лист1!$F$2)=H$4),8,"")</f>
        <v/>
      </c>
      <c r="I37" s="34" t="str">
        <f>IF(AND(Лист2!$A$37&lt;&gt;"",DAY(Лист1!$F$2)=I$4),8,"")</f>
        <v/>
      </c>
      <c r="J37" s="34" t="str">
        <f>IF(AND(Лист2!$A$37&lt;&gt;"",DAY(Лист1!$F$2)=J$4),8,"")</f>
        <v/>
      </c>
      <c r="K37" s="34" t="str">
        <f>IF(AND(Лист2!$A$37&lt;&gt;"",DAY(Лист1!$F$2)=K$4),8,"")</f>
        <v/>
      </c>
      <c r="L37" s="34" t="str">
        <f>IF(AND(Лист2!$A$37&lt;&gt;"",DAY(Лист1!$F$2)=L$4),8,"")</f>
        <v/>
      </c>
      <c r="M37" s="34" t="str">
        <f>IF(AND(Лист2!$A$37&lt;&gt;"",DAY(Лист1!$F$2)=M$4),8,"")</f>
        <v/>
      </c>
      <c r="N37" s="34" t="str">
        <f>IF(AND(Лист2!$A$37&lt;&gt;"",DAY(Лист1!$F$2)=N$4),8,"")</f>
        <v/>
      </c>
      <c r="O37" s="34" t="str">
        <f>IF(AND(Лист2!$A$37&lt;&gt;"",DAY(Лист1!$F$2)=O$4),8,"")</f>
        <v/>
      </c>
      <c r="P37" s="34" t="str">
        <f>IF(AND(Лист2!$A$37&lt;&gt;"",DAY(Лист1!$F$2)=P$4),8,"")</f>
        <v/>
      </c>
      <c r="Q37" s="34" t="str">
        <f>IF(AND(Лист2!$A$37&lt;&gt;"",DAY(Лист1!$F$2)=Q$4),8,"")</f>
        <v/>
      </c>
      <c r="R37" s="34" t="str">
        <f>IF(AND(Лист2!$A$37&lt;&gt;"",DAY(Лист1!$F$2)=R$4),8,"")</f>
        <v/>
      </c>
      <c r="S37" s="34" t="str">
        <f>IF(AND(Лист2!$A$37&lt;&gt;"",DAY(Лист1!$F$2)=S$4),8,"")</f>
        <v/>
      </c>
      <c r="T37" s="26"/>
      <c r="U37" s="5"/>
      <c r="V37" s="45">
        <f t="shared" si="0"/>
        <v>0</v>
      </c>
      <c r="W37" s="13"/>
      <c r="AA37" s="120"/>
      <c r="AB37" s="120"/>
      <c r="AC37" s="120"/>
      <c r="AD37" s="120"/>
      <c r="AE37" s="120"/>
      <c r="AF37" s="120"/>
      <c r="AG37" s="120"/>
      <c r="AH37" s="120"/>
      <c r="AI37" s="120"/>
    </row>
    <row r="38" spans="1:35" ht="15" hidden="1" customHeight="1">
      <c r="A38" s="80" t="e">
        <f>Лист3!#REF!</f>
        <v>#REF!</v>
      </c>
      <c r="B38" s="81"/>
      <c r="C38" s="8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5"/>
      <c r="W38" s="13"/>
      <c r="AA38" s="120"/>
      <c r="AB38" s="120"/>
      <c r="AC38" s="120"/>
      <c r="AD38" s="120"/>
      <c r="AE38" s="120"/>
      <c r="AF38" s="120"/>
      <c r="AG38" s="120"/>
      <c r="AH38" s="120"/>
      <c r="AI38" s="120"/>
    </row>
    <row r="39" spans="1:35" ht="15" hidden="1" customHeight="1">
      <c r="A39" s="80" t="e">
        <f>Лист3!#REF!</f>
        <v>#REF!</v>
      </c>
      <c r="B39" s="81"/>
      <c r="C39" s="8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45"/>
      <c r="W39" s="13"/>
      <c r="AA39" s="120"/>
      <c r="AB39" s="120"/>
      <c r="AC39" s="120"/>
      <c r="AD39" s="120"/>
      <c r="AE39" s="120"/>
      <c r="AF39" s="120"/>
      <c r="AG39" s="120"/>
      <c r="AH39" s="120"/>
      <c r="AI39" s="120"/>
    </row>
    <row r="40" spans="1:35" ht="15" hidden="1" customHeight="1">
      <c r="A40" s="80" t="e">
        <f>Лист3!#REF!</f>
        <v>#REF!</v>
      </c>
      <c r="B40" s="81"/>
      <c r="C40" s="8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5"/>
      <c r="W40" s="13"/>
      <c r="AA40" s="120"/>
      <c r="AB40" s="120"/>
      <c r="AC40" s="120"/>
      <c r="AD40" s="120"/>
      <c r="AE40" s="120"/>
      <c r="AF40" s="120"/>
      <c r="AG40" s="120"/>
      <c r="AH40" s="120"/>
      <c r="AI40" s="120"/>
    </row>
    <row r="41" spans="1:35">
      <c r="A41" s="12" t="s">
        <v>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>
        <f>IF(A41="ИТОГО",SUM($D$9:$S$37),"")</f>
        <v>8</v>
      </c>
      <c r="U41" s="8"/>
      <c r="V41" s="45">
        <f>SUM(V9:V37)</f>
        <v>2</v>
      </c>
      <c r="W41" s="13"/>
      <c r="AA41" s="120"/>
      <c r="AB41" s="120"/>
      <c r="AC41" s="120"/>
      <c r="AD41" s="120"/>
      <c r="AE41" s="120"/>
      <c r="AF41" s="120"/>
      <c r="AG41" s="120"/>
      <c r="AH41" s="120"/>
      <c r="AI41" s="120"/>
    </row>
    <row r="42" spans="1:35" ht="15.75" thickBo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</row>
    <row r="44" spans="1:35">
      <c r="D44" s="50" t="s">
        <v>19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35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1:35">
      <c r="C46" s="56"/>
      <c r="D46" s="51" t="s">
        <v>21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5"/>
      <c r="X46" s="55"/>
      <c r="Y46" s="55"/>
      <c r="Z46" s="55"/>
      <c r="AA46" s="55"/>
      <c r="AB46" s="55"/>
      <c r="AC46" s="55"/>
      <c r="AD46" s="55"/>
      <c r="AE46" s="55"/>
      <c r="AF46" s="56"/>
    </row>
    <row r="47" spans="1:35">
      <c r="C47" s="56"/>
      <c r="D47" s="51" t="s">
        <v>20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6"/>
    </row>
    <row r="48" spans="1:35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</sheetData>
  <mergeCells count="80">
    <mergeCell ref="AA37:AI37"/>
    <mergeCell ref="AA38:AI38"/>
    <mergeCell ref="AA39:AI39"/>
    <mergeCell ref="AA40:AI40"/>
    <mergeCell ref="AA41:AI41"/>
    <mergeCell ref="AA32:AI32"/>
    <mergeCell ref="AA33:AI33"/>
    <mergeCell ref="AA34:AI34"/>
    <mergeCell ref="AA35:AI35"/>
    <mergeCell ref="AA36:AI36"/>
    <mergeCell ref="AA27:AI27"/>
    <mergeCell ref="AA28:AI28"/>
    <mergeCell ref="AA29:AI29"/>
    <mergeCell ref="AA30:AI30"/>
    <mergeCell ref="AA31:AI31"/>
    <mergeCell ref="AA22:AI22"/>
    <mergeCell ref="AA23:AI23"/>
    <mergeCell ref="AA24:AI24"/>
    <mergeCell ref="AA25:AI25"/>
    <mergeCell ref="AA26:AI26"/>
    <mergeCell ref="AA17:AI17"/>
    <mergeCell ref="AA18:AI18"/>
    <mergeCell ref="AA19:AI19"/>
    <mergeCell ref="AA20:AI20"/>
    <mergeCell ref="AA21:AI21"/>
    <mergeCell ref="AA2:AI2"/>
    <mergeCell ref="AA3:AI3"/>
    <mergeCell ref="AA4:AI4"/>
    <mergeCell ref="AA5:AI5"/>
    <mergeCell ref="AA6:AI6"/>
    <mergeCell ref="AA7:AI7"/>
    <mergeCell ref="AA8:AI8"/>
    <mergeCell ref="AA9:AI9"/>
    <mergeCell ref="AA10:AI10"/>
    <mergeCell ref="AA11:AI11"/>
    <mergeCell ref="AA12:AI12"/>
    <mergeCell ref="AA13:AI13"/>
    <mergeCell ref="AA14:AI14"/>
    <mergeCell ref="AA15:AI15"/>
    <mergeCell ref="AA16:AI16"/>
    <mergeCell ref="T3:T4"/>
    <mergeCell ref="D1:T2"/>
    <mergeCell ref="A5:C5"/>
    <mergeCell ref="A1:C4"/>
    <mergeCell ref="A34:C34"/>
    <mergeCell ref="A6:C6"/>
    <mergeCell ref="A7:C7"/>
    <mergeCell ref="A8:C8"/>
    <mergeCell ref="A10:C10"/>
    <mergeCell ref="D5:T5"/>
    <mergeCell ref="A9:C9"/>
    <mergeCell ref="A20:C20"/>
    <mergeCell ref="A21:C21"/>
    <mergeCell ref="A22:C22"/>
    <mergeCell ref="A24:C24"/>
    <mergeCell ref="A19:C19"/>
    <mergeCell ref="A39:C39"/>
    <mergeCell ref="A40:C40"/>
    <mergeCell ref="A16:C16"/>
    <mergeCell ref="A17:C17"/>
    <mergeCell ref="A18:C18"/>
    <mergeCell ref="A25:C25"/>
    <mergeCell ref="A26:C26"/>
    <mergeCell ref="A27:C27"/>
    <mergeCell ref="A31:C31"/>
    <mergeCell ref="A32:C32"/>
    <mergeCell ref="A38:C38"/>
    <mergeCell ref="A35:C35"/>
    <mergeCell ref="A36:C36"/>
    <mergeCell ref="A28:C28"/>
    <mergeCell ref="A29:C29"/>
    <mergeCell ref="A30:C30"/>
    <mergeCell ref="A33:C33"/>
    <mergeCell ref="A37:C37"/>
    <mergeCell ref="A11:C11"/>
    <mergeCell ref="A12:C12"/>
    <mergeCell ref="A13:C13"/>
    <mergeCell ref="A14:C14"/>
    <mergeCell ref="A15:C15"/>
    <mergeCell ref="A23:C23"/>
  </mergeCells>
  <conditionalFormatting sqref="D3">
    <cfRule type="expression" dxfId="28" priority="31">
      <formula>$D$9</formula>
    </cfRule>
  </conditionalFormatting>
  <conditionalFormatting sqref="E3">
    <cfRule type="expression" dxfId="27" priority="30">
      <formula>$E$9</formula>
    </cfRule>
  </conditionalFormatting>
  <conditionalFormatting sqref="Q3">
    <cfRule type="expression" priority="28">
      <formula>$Q$9</formula>
    </cfRule>
  </conditionalFormatting>
  <conditionalFormatting sqref="P3">
    <cfRule type="expression" dxfId="26" priority="27">
      <formula>$P$9</formula>
    </cfRule>
  </conditionalFormatting>
  <conditionalFormatting sqref="O3">
    <cfRule type="expression" dxfId="25" priority="26">
      <formula>$O$9</formula>
    </cfRule>
  </conditionalFormatting>
  <conditionalFormatting sqref="N3">
    <cfRule type="expression" dxfId="24" priority="25">
      <formula>$N$9</formula>
    </cfRule>
  </conditionalFormatting>
  <conditionalFormatting sqref="M3">
    <cfRule type="expression" dxfId="23" priority="24">
      <formula>$M$9</formula>
    </cfRule>
  </conditionalFormatting>
  <conditionalFormatting sqref="L3">
    <cfRule type="expression" dxfId="22" priority="23">
      <formula>$L$9</formula>
    </cfRule>
  </conditionalFormatting>
  <conditionalFormatting sqref="K3">
    <cfRule type="expression" dxfId="21" priority="22">
      <formula>$K$9</formula>
    </cfRule>
  </conditionalFormatting>
  <conditionalFormatting sqref="J3">
    <cfRule type="expression" dxfId="20" priority="21">
      <formula>$J$9</formula>
    </cfRule>
  </conditionalFormatting>
  <conditionalFormatting sqref="I3">
    <cfRule type="expression" dxfId="19" priority="20">
      <formula>$I$9</formula>
    </cfRule>
  </conditionalFormatting>
  <conditionalFormatting sqref="H3">
    <cfRule type="expression" dxfId="18" priority="19">
      <formula>$H$9</formula>
    </cfRule>
  </conditionalFormatting>
  <conditionalFormatting sqref="G3">
    <cfRule type="expression" dxfId="17" priority="18">
      <formula>$G$9</formula>
    </cfRule>
  </conditionalFormatting>
  <conditionalFormatting sqref="F3">
    <cfRule type="expression" dxfId="16" priority="17">
      <formula>$F$9</formula>
    </cfRule>
  </conditionalFormatting>
  <conditionalFormatting sqref="D4">
    <cfRule type="expression" dxfId="15" priority="16">
      <formula>$D$13</formula>
    </cfRule>
  </conditionalFormatting>
  <conditionalFormatting sqref="E4">
    <cfRule type="expression" dxfId="14" priority="15">
      <formula>$E$13</formula>
    </cfRule>
  </conditionalFormatting>
  <conditionalFormatting sqref="F4">
    <cfRule type="expression" dxfId="13" priority="14">
      <formula>$F$13</formula>
    </cfRule>
  </conditionalFormatting>
  <conditionalFormatting sqref="G4">
    <cfRule type="expression" dxfId="12" priority="13">
      <formula>G$13</formula>
    </cfRule>
  </conditionalFormatting>
  <conditionalFormatting sqref="H4">
    <cfRule type="expression" dxfId="11" priority="12">
      <formula>$H$13</formula>
    </cfRule>
  </conditionalFormatting>
  <conditionalFormatting sqref="I4">
    <cfRule type="expression" dxfId="10" priority="11">
      <formula>$I$13</formula>
    </cfRule>
  </conditionalFormatting>
  <conditionalFormatting sqref="J4">
    <cfRule type="expression" dxfId="9" priority="10">
      <formula>$J$13</formula>
    </cfRule>
  </conditionalFormatting>
  <conditionalFormatting sqref="K4">
    <cfRule type="expression" dxfId="8" priority="9">
      <formula>$K$13</formula>
    </cfRule>
  </conditionalFormatting>
  <conditionalFormatting sqref="L4">
    <cfRule type="expression" dxfId="7" priority="8">
      <formula>$L$13</formula>
    </cfRule>
  </conditionalFormatting>
  <conditionalFormatting sqref="M4">
    <cfRule type="expression" dxfId="6" priority="7">
      <formula>$M$13</formula>
    </cfRule>
  </conditionalFormatting>
  <conditionalFormatting sqref="N4">
    <cfRule type="expression" dxfId="5" priority="6">
      <formula>$N$13</formula>
    </cfRule>
  </conditionalFormatting>
  <conditionalFormatting sqref="O4">
    <cfRule type="expression" dxfId="4" priority="5">
      <formula>$O$13</formula>
    </cfRule>
  </conditionalFormatting>
  <conditionalFormatting sqref="P4">
    <cfRule type="expression" dxfId="3" priority="4">
      <formula>$P$13</formula>
    </cfRule>
  </conditionalFormatting>
  <conditionalFormatting sqref="Q4">
    <cfRule type="expression" dxfId="2" priority="3">
      <formula>$Q$13</formula>
    </cfRule>
  </conditionalFormatting>
  <conditionalFormatting sqref="R4">
    <cfRule type="expression" dxfId="1" priority="2">
      <formula>$R$13</formula>
    </cfRule>
  </conditionalFormatting>
  <conditionalFormatting sqref="S4">
    <cfRule type="expression" dxfId="0" priority="1">
      <formula>$S$13</formula>
    </cfRule>
  </conditionalFormatting>
  <pageMargins left="0.7" right="0.7" top="0.75" bottom="0.75" header="0.3" footer="0.3"/>
  <pageSetup paperSize="9" orientation="portrait" r:id="rId1"/>
  <ignoredErrors>
    <ignoredError sqref="D17 D33 D29 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3"/>
  <sheetViews>
    <sheetView workbookViewId="0">
      <selection activeCell="A3" sqref="A3"/>
    </sheetView>
  </sheetViews>
  <sheetFormatPr defaultRowHeight="15"/>
  <cols>
    <col min="1" max="1" width="20.5703125" customWidth="1"/>
  </cols>
  <sheetData>
    <row r="1" spans="1:1">
      <c r="A1" s="1" t="s">
        <v>5</v>
      </c>
    </row>
    <row r="2" spans="1:1">
      <c r="A2" s="1" t="s">
        <v>6</v>
      </c>
    </row>
    <row r="3" spans="1:1">
      <c r="A3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Kartol</dc:creator>
  <cp:lastModifiedBy>Демонстрационная версия</cp:lastModifiedBy>
  <dcterms:created xsi:type="dcterms:W3CDTF">2013-12-09T16:40:01Z</dcterms:created>
  <dcterms:modified xsi:type="dcterms:W3CDTF">2013-12-14T17:56:50Z</dcterms:modified>
</cp:coreProperties>
</file>