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32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L14" s="1"/>
  <c r="E10" l="1"/>
  <c r="E6"/>
  <c r="E11"/>
  <c r="E7"/>
  <c r="E8"/>
  <c r="E9"/>
  <c r="E5"/>
  <c r="L21"/>
  <c r="L22"/>
  <c r="L19"/>
  <c r="L15"/>
  <c r="L20"/>
  <c r="L16"/>
  <c r="L17"/>
  <c r="L18"/>
  <c r="G4"/>
  <c r="G7" l="1"/>
  <c r="G10"/>
</calcChain>
</file>

<file path=xl/sharedStrings.xml><?xml version="1.0" encoding="utf-8"?>
<sst xmlns="http://schemas.openxmlformats.org/spreadsheetml/2006/main" count="18" uniqueCount="18">
  <si>
    <t>Иванов</t>
  </si>
  <si>
    <t>Петров</t>
  </si>
  <si>
    <t>Сидоров</t>
  </si>
  <si>
    <t>Остапов</t>
  </si>
  <si>
    <t>Оспищев</t>
  </si>
  <si>
    <t>Хрущев</t>
  </si>
  <si>
    <t>Баранов</t>
  </si>
  <si>
    <t>Фамилия</t>
  </si>
  <si>
    <t>Дата МО</t>
  </si>
  <si>
    <t>Общий счетчик работает</t>
  </si>
  <si>
    <t>Создать счетчик для тех у кого комиссия была более 11 месяцев назат (Они по условию форматирования красные)</t>
  </si>
  <si>
    <t>Создать счетчик для тех у кого комиссия была менее 11 месяцев назат (Их ячейки бесцветные)</t>
  </si>
  <si>
    <t>Кнопки фильтруют таблицу пусть наверное по цветовому признаку ячеек</t>
  </si>
  <si>
    <t>иначе просто не знаю как еще можно определить такое условие. Ну и</t>
  </si>
  <si>
    <t>счетчик на против кнопок должен отображать соответствующее количество</t>
  </si>
  <si>
    <t>Примечание:</t>
  </si>
  <si>
    <t>таблица не статична и возможно добавление или удаление "Кандидатов"</t>
  </si>
  <si>
    <t>Помогите прописать коды что бы кнопки CommandButton выполняли условия фильтра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</si>
</sst>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14" fontId="0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3">
    <dxf>
      <font>
        <b/>
        <i val="0"/>
      </font>
      <numFmt numFmtId="164" formatCode="dd/mm/yyyy;[Red]General"/>
      <fill>
        <patternFill>
          <bgColor rgb="FFFF5050"/>
        </patternFill>
      </fill>
    </dxf>
    <dxf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</xdr:row>
      <xdr:rowOff>57151</xdr:rowOff>
    </xdr:from>
    <xdr:to>
      <xdr:col>5</xdr:col>
      <xdr:colOff>561975</xdr:colOff>
      <xdr:row>16</xdr:row>
      <xdr:rowOff>76201</xdr:rowOff>
    </xdr:to>
    <xdr:sp macro="" textlink="">
      <xdr:nvSpPr>
        <xdr:cNvPr id="6" name="Стрелка вниз 5"/>
        <xdr:cNvSpPr/>
      </xdr:nvSpPr>
      <xdr:spPr>
        <a:xfrm>
          <a:off x="1743075" y="447676"/>
          <a:ext cx="2305050" cy="2743200"/>
        </a:xfrm>
        <a:prstGeom prst="downArrow">
          <a:avLst>
            <a:gd name="adj1" fmla="val 91530"/>
            <a:gd name="adj2" fmla="val 5054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95250</xdr:colOff>
      <xdr:row>9</xdr:row>
      <xdr:rowOff>66675</xdr:rowOff>
    </xdr:from>
    <xdr:to>
      <xdr:col>7</xdr:col>
      <xdr:colOff>457200</xdr:colOff>
      <xdr:row>9</xdr:row>
      <xdr:rowOff>152400</xdr:rowOff>
    </xdr:to>
    <xdr:sp macro="" textlink="">
      <xdr:nvSpPr>
        <xdr:cNvPr id="5" name="Стрелка вправо 4"/>
        <xdr:cNvSpPr/>
      </xdr:nvSpPr>
      <xdr:spPr>
        <a:xfrm>
          <a:off x="4638675" y="1828800"/>
          <a:ext cx="361950" cy="85725"/>
        </a:xfrm>
        <a:prstGeom prst="rightArrow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85725</xdr:colOff>
      <xdr:row>6</xdr:row>
      <xdr:rowOff>66675</xdr:rowOff>
    </xdr:from>
    <xdr:to>
      <xdr:col>7</xdr:col>
      <xdr:colOff>447675</xdr:colOff>
      <xdr:row>6</xdr:row>
      <xdr:rowOff>152400</xdr:rowOff>
    </xdr:to>
    <xdr:sp macro="" textlink="">
      <xdr:nvSpPr>
        <xdr:cNvPr id="9" name="Стрелка вправо 8"/>
        <xdr:cNvSpPr/>
      </xdr:nvSpPr>
      <xdr:spPr>
        <a:xfrm>
          <a:off x="4629150" y="1238250"/>
          <a:ext cx="361950" cy="85725"/>
        </a:xfrm>
        <a:prstGeom prst="rightArrow">
          <a:avLst/>
        </a:prstGeom>
        <a:solidFill>
          <a:srgbClr val="FF505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95250</xdr:colOff>
      <xdr:row>3</xdr:row>
      <xdr:rowOff>47625</xdr:rowOff>
    </xdr:from>
    <xdr:to>
      <xdr:col>7</xdr:col>
      <xdr:colOff>457200</xdr:colOff>
      <xdr:row>3</xdr:row>
      <xdr:rowOff>133350</xdr:rowOff>
    </xdr:to>
    <xdr:sp macro="" textlink="">
      <xdr:nvSpPr>
        <xdr:cNvPr id="10" name="Стрелка вправо 9"/>
        <xdr:cNvSpPr/>
      </xdr:nvSpPr>
      <xdr:spPr>
        <a:xfrm>
          <a:off x="4638675" y="628650"/>
          <a:ext cx="361950" cy="85725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4:B11" totalsRowShown="0" headerRowDxfId="2">
  <autoFilter ref="A4:B11">
    <filterColumn colId="0" hiddenButton="1"/>
    <filterColumn colId="1" hiddenButton="1"/>
  </autoFilter>
  <tableColumns count="2">
    <tableColumn id="1" name="Фамилия"/>
    <tableColumn id="2" name="Дата МО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L22"/>
  <sheetViews>
    <sheetView tabSelected="1" workbookViewId="0">
      <selection activeCell="G13" sqref="G13"/>
    </sheetView>
  </sheetViews>
  <sheetFormatPr defaultRowHeight="15"/>
  <cols>
    <col min="1" max="1" width="11.42578125" customWidth="1"/>
    <col min="2" max="2" width="11" customWidth="1"/>
    <col min="5" max="5" width="11.5703125" customWidth="1"/>
    <col min="7" max="7" width="10.140625" bestFit="1" customWidth="1"/>
  </cols>
  <sheetData>
    <row r="2" spans="1:12" ht="15.75">
      <c r="A2" s="4" t="s">
        <v>17</v>
      </c>
    </row>
    <row r="3" spans="1:12" ht="15.75" thickBot="1"/>
    <row r="4" spans="1:12" ht="15.75" thickBot="1">
      <c r="A4" s="1" t="s">
        <v>7</v>
      </c>
      <c r="B4" s="1" t="s">
        <v>8</v>
      </c>
      <c r="E4" s="6">
        <f ca="1">EDATE(TODAY(),-11)</f>
        <v>41286</v>
      </c>
      <c r="G4" s="8">
        <f>COUNT(Таблица1[Дата МО])</f>
        <v>7</v>
      </c>
      <c r="I4" t="s">
        <v>9</v>
      </c>
    </row>
    <row r="5" spans="1:12">
      <c r="A5" t="s">
        <v>0</v>
      </c>
      <c r="B5" s="2">
        <v>41602</v>
      </c>
      <c r="E5" s="7">
        <f ca="1">Таблица1[[#This Row],[Дата МО]]-$E$4</f>
        <v>316</v>
      </c>
    </row>
    <row r="6" spans="1:12" ht="15.75" thickBot="1">
      <c r="A6" t="s">
        <v>1</v>
      </c>
      <c r="B6" s="2">
        <v>40892</v>
      </c>
      <c r="E6" s="7">
        <f ca="1">Таблица1[[#This Row],[Дата МО]]-$E$4</f>
        <v>-394</v>
      </c>
    </row>
    <row r="7" spans="1:12" ht="15.75" thickBot="1">
      <c r="A7" t="s">
        <v>2</v>
      </c>
      <c r="B7" s="2">
        <v>41385</v>
      </c>
      <c r="E7" s="7">
        <f ca="1">Таблица1[[#This Row],[Дата МО]]-$E$4</f>
        <v>99</v>
      </c>
      <c r="G7" s="3">
        <f ca="1">COUNTIF(E5:E11,"&lt;0")</f>
        <v>3</v>
      </c>
      <c r="I7" t="s">
        <v>10</v>
      </c>
    </row>
    <row r="8" spans="1:12">
      <c r="A8" t="s">
        <v>3</v>
      </c>
      <c r="B8" s="2">
        <v>41545</v>
      </c>
      <c r="E8" s="7">
        <f ca="1">Таблица1[[#This Row],[Дата МО]]-$E$4</f>
        <v>259</v>
      </c>
    </row>
    <row r="9" spans="1:12" ht="15.75" thickBot="1">
      <c r="A9" t="s">
        <v>4</v>
      </c>
      <c r="B9" s="2">
        <v>41078</v>
      </c>
      <c r="E9" s="7">
        <f ca="1">Таблица1[[#This Row],[Дата МО]]-$E$4</f>
        <v>-208</v>
      </c>
    </row>
    <row r="10" spans="1:12" ht="15.75" thickBot="1">
      <c r="A10" t="s">
        <v>5</v>
      </c>
      <c r="B10" s="2">
        <v>41468</v>
      </c>
      <c r="E10" s="7">
        <f ca="1">Таблица1[[#This Row],[Дата МО]]-$E$4</f>
        <v>182</v>
      </c>
      <c r="G10" s="3">
        <f ca="1">COUNTIF(E5:E11,"&gt;0")</f>
        <v>4</v>
      </c>
      <c r="I10" t="s">
        <v>11</v>
      </c>
    </row>
    <row r="11" spans="1:12">
      <c r="A11" t="s">
        <v>6</v>
      </c>
      <c r="B11" s="2">
        <v>41220</v>
      </c>
      <c r="E11" s="7">
        <f ca="1">Таблица1[[#This Row],[Дата МО]]-$E$4</f>
        <v>-66</v>
      </c>
    </row>
    <row r="13" spans="1:12">
      <c r="G13" s="6"/>
    </row>
    <row r="14" spans="1:12">
      <c r="L14">
        <f ca="1">B5-$E$4</f>
        <v>316</v>
      </c>
    </row>
    <row r="15" spans="1:12">
      <c r="L15">
        <f ca="1">B6-$E$4</f>
        <v>-394</v>
      </c>
    </row>
    <row r="16" spans="1:12">
      <c r="L16">
        <f ca="1">B7-$E$4</f>
        <v>99</v>
      </c>
    </row>
    <row r="17" spans="1:12">
      <c r="L17">
        <f ca="1">B8-$E$4</f>
        <v>259</v>
      </c>
    </row>
    <row r="18" spans="1:12">
      <c r="C18" t="s">
        <v>12</v>
      </c>
      <c r="L18">
        <f ca="1">B9-$E$4</f>
        <v>-208</v>
      </c>
    </row>
    <row r="19" spans="1:12">
      <c r="C19" t="s">
        <v>13</v>
      </c>
      <c r="L19">
        <f ca="1">B10-$E$4</f>
        <v>182</v>
      </c>
    </row>
    <row r="20" spans="1:12">
      <c r="C20" t="s">
        <v>14</v>
      </c>
      <c r="L20">
        <f ca="1">B11-$E$4</f>
        <v>-66</v>
      </c>
    </row>
    <row r="21" spans="1:12">
      <c r="L21">
        <f ca="1">B12-$E$4</f>
        <v>-41286</v>
      </c>
    </row>
    <row r="22" spans="1:12">
      <c r="A22" s="5" t="s">
        <v>15</v>
      </c>
      <c r="B22" s="5"/>
      <c r="C22" t="s">
        <v>16</v>
      </c>
      <c r="L22">
        <f ca="1">B13-$E$4</f>
        <v>-41286</v>
      </c>
    </row>
  </sheetData>
  <mergeCells count="1">
    <mergeCell ref="A22:B22"/>
  </mergeCells>
  <conditionalFormatting sqref="B5:B11">
    <cfRule type="expression" dxfId="0" priority="1" stopIfTrue="1">
      <formula>TODAY()&gt;=EDATE(B5,11)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Citadel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 Misha</dc:creator>
  <cp:lastModifiedBy>Александр</cp:lastModifiedBy>
  <dcterms:created xsi:type="dcterms:W3CDTF">2013-12-11T15:15:38Z</dcterms:created>
  <dcterms:modified xsi:type="dcterms:W3CDTF">2013-12-11T22:26:29Z</dcterms:modified>
</cp:coreProperties>
</file>