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<sst xmlns="http://schemas.openxmlformats.org/spreadsheetml/2006/main" count="18" uniqueCount="9">
  <si>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Эр.м.</t>
  </si>
  <si>
    <t>ПСЗ</t>
  </si>
  <si>
    <t>cреда</t>
  </si>
  <si>
    <t>Номер</t>
  </si>
  <si>
    <t>дата</t>
  </si>
  <si>
    <t>В эту таблицу вставляем значения из ряда Эр.м.</t>
  </si>
  <si>
    <t>В эту таблицу вставляем значения из ряда ПСЗ</t>
  </si>
  <si>
    <t>количество</t>
  </si>
  <si>
    <t>Номер: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</si>
</sst>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2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7" max="7" width="11.57421875" style="0" customWidth="1"/>
    <col min="8" max="8" width="12.140625" style="0" customWidth="1"/>
    <col min="9" max="9" width="12.00390625" style="0" customWidth="1"/>
  </cols>
  <sheetData>
    <row r="3" ht="15">
      <c r="H3" s="4"/>
    </row>
    <row r="6" spans="6:9" ht="15">
      <c r="F6" s="3" t="s">
        <v>0</v>
      </c>
      <c r="G6" s="2" t="s">
        <v>8</v>
      </c>
      <c r="H6" s="5">
        <f>VLOOKUP($F$6,$F$14:$I$17,2,0)</f>
        <v>111111</v>
      </c>
      <c r="I6" s="5">
        <f>VLOOKUP($F$6,$F$14:$I$17,2,1)</f>
        <v>1187111</v>
      </c>
    </row>
    <row r="7" spans="3:9" ht="15">
      <c r="C7" s="10" t="s">
        <v>5</v>
      </c>
      <c r="D7" s="10"/>
      <c r="E7" s="10"/>
      <c r="F7" s="1"/>
      <c r="G7" s="4" t="s">
        <v>7</v>
      </c>
      <c r="H7" s="5">
        <f>VLOOKUP($F$6,$F$14:$I$17,4,0)</f>
        <v>200</v>
      </c>
      <c r="I7" s="5">
        <f>VLOOKUP($F$6,$F$14:$I$17,4,1)</f>
        <v>152</v>
      </c>
    </row>
    <row r="8" spans="3:9" ht="15">
      <c r="C8" s="10"/>
      <c r="D8" s="10"/>
      <c r="E8" s="10"/>
      <c r="F8" s="1"/>
      <c r="G8" s="2" t="s">
        <v>4</v>
      </c>
      <c r="H8" s="6">
        <f>VLOOKUP($F$6,$F$14:$I$17,3,0)</f>
        <v>41623</v>
      </c>
      <c r="I8" s="6">
        <f>VLOOKUP($F$6,$F$14:$I$17,3,1)</f>
        <v>41618</v>
      </c>
    </row>
    <row r="13" spans="6:9" ht="15">
      <c r="F13" s="7" t="s">
        <v>2</v>
      </c>
      <c r="G13" s="7" t="s">
        <v>3</v>
      </c>
      <c r="H13" s="7" t="s">
        <v>4</v>
      </c>
      <c r="I13" s="7" t="s">
        <v>7</v>
      </c>
    </row>
    <row r="14" spans="6:9" ht="15">
      <c r="F14" s="8" t="s">
        <v>0</v>
      </c>
      <c r="G14" s="8">
        <v>111111</v>
      </c>
      <c r="H14" s="9">
        <v>41623</v>
      </c>
      <c r="I14" s="8">
        <v>200</v>
      </c>
    </row>
    <row r="15" spans="6:9" ht="15">
      <c r="F15" s="8" t="s">
        <v>1</v>
      </c>
      <c r="G15" s="8">
        <v>222222</v>
      </c>
      <c r="H15" s="9">
        <v>41217</v>
      </c>
      <c r="I15" s="8">
        <v>500</v>
      </c>
    </row>
    <row r="16" spans="6:9" ht="15">
      <c r="F16" s="8" t="s">
        <v>1</v>
      </c>
      <c r="G16" s="8">
        <v>226522</v>
      </c>
      <c r="H16" s="9">
        <v>41094</v>
      </c>
      <c r="I16" s="8">
        <v>250</v>
      </c>
    </row>
    <row r="17" spans="6:9" ht="15">
      <c r="F17" s="8" t="s">
        <v>0</v>
      </c>
      <c r="G17" s="8">
        <v>1187111</v>
      </c>
      <c r="H17" s="9">
        <v>41618</v>
      </c>
      <c r="I17" s="8">
        <v>152</v>
      </c>
    </row>
    <row r="20" spans="6:9" ht="15">
      <c r="F20" s="3" t="s">
        <v>1</v>
      </c>
      <c r="G20" s="2" t="s">
        <v>3</v>
      </c>
      <c r="H20" s="5">
        <f>VLOOKUP($F$20,$F$14:$I$17,2,0)</f>
        <v>222222</v>
      </c>
      <c r="I20" s="5">
        <f>VLOOKUP($F$20,$F$14:$I$17,2,1)</f>
        <v>226522</v>
      </c>
    </row>
    <row r="21" spans="3:9" ht="15">
      <c r="C21" s="10" t="s">
        <v>6</v>
      </c>
      <c r="D21" s="10"/>
      <c r="E21" s="10"/>
      <c r="F21" s="1"/>
      <c r="G21" s="4" t="s">
        <v>7</v>
      </c>
      <c r="H21" s="5">
        <f>VLOOKUP($F$20,$F$14:$I$17,4,0)</f>
        <v>500</v>
      </c>
      <c r="I21" s="5">
        <f>VLOOKUP($F$20,$F$14:$I$17,4,1)</f>
        <v>250</v>
      </c>
    </row>
    <row r="22" spans="3:9" ht="15">
      <c r="C22" s="10"/>
      <c r="D22" s="10"/>
      <c r="E22" s="10"/>
      <c r="F22" s="1"/>
      <c r="G22" s="2" t="s">
        <v>4</v>
      </c>
      <c r="H22" s="6">
        <f>VLOOKUP($F$20,$F$14:$I$17,3,0)</f>
        <v>41217</v>
      </c>
      <c r="I22" s="6">
        <f>VLOOKUP($F$20,$F$14:$I$17,3,1)</f>
        <v>41094</v>
      </c>
    </row>
  </sheetData>
  <sheetProtection/>
  <mergeCells count="2">
    <mergeCell ref="C7:E8"/>
    <mergeCell ref="C21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Василич</cp:lastModifiedBy>
  <dcterms:created xsi:type="dcterms:W3CDTF">2013-12-16T15:03:40Z</dcterms:created>
  <dcterms:modified xsi:type="dcterms:W3CDTF">2013-12-16T17:31:01Z</dcterms:modified>
  <cp:category/>
  <cp:version/>
  <cp:contentType/>
  <cp:contentStatus/>
</cp:coreProperties>
</file>