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ОЛЕГ\РАБОТА\Мои документы\ОТДЕЛ\Формы\"/>
    </mc:Choice>
  </mc:AlternateContent>
  <bookViews>
    <workbookView xWindow="120" yWindow="180" windowWidth="9720" windowHeight="7260"/>
  </bookViews>
  <sheets>
    <sheet name="Табель" sheetId="1" r:id="rId1"/>
    <sheet name="Инструкция" sheetId="2" r:id="rId2"/>
    <sheet name="Информация" sheetId="3" r:id="rId3"/>
    <sheet name="Расчеты" sheetId="4" r:id="rId4"/>
  </sheets>
  <definedNames>
    <definedName name="_xlnm.Print_Area" localSheetId="0">Табель!$A$7:$AV$78</definedName>
  </definedNames>
  <calcPr calcId="162913"/>
</workbook>
</file>

<file path=xl/calcChain.xml><?xml version="1.0" encoding="utf-8"?>
<calcChain xmlns="http://schemas.openxmlformats.org/spreadsheetml/2006/main">
  <c r="K4" i="4" l="1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K16" i="4" s="1"/>
  <c r="J6" i="4"/>
  <c r="J16" i="4" s="1"/>
  <c r="I6" i="4"/>
  <c r="I16" i="4" s="1"/>
  <c r="H6" i="4"/>
  <c r="H16" i="4" l="1"/>
  <c r="B2" i="1"/>
  <c r="B6" i="1" s="1"/>
  <c r="H2" i="4"/>
  <c r="J4" i="4"/>
  <c r="I4" i="4"/>
  <c r="H4" i="4"/>
  <c r="B3" i="1" l="1"/>
  <c r="B4" i="1"/>
  <c r="B3" i="4"/>
  <c r="B5" i="4" s="1"/>
  <c r="B4" i="4" l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G50" i="1"/>
  <c r="FG51" i="1"/>
  <c r="FG52" i="1"/>
  <c r="FG53" i="1"/>
  <c r="FG54" i="1"/>
  <c r="FG55" i="1"/>
  <c r="FG56" i="1"/>
  <c r="FG57" i="1"/>
  <c r="FG58" i="1"/>
  <c r="FG59" i="1"/>
  <c r="FG60" i="1"/>
  <c r="FG61" i="1"/>
  <c r="FG62" i="1"/>
  <c r="FG23" i="1"/>
  <c r="CO24" i="1"/>
  <c r="CP24" i="1"/>
  <c r="CP23" i="1" l="1"/>
  <c r="BW23" i="1" s="1"/>
  <c r="CB23" i="1" l="1"/>
  <c r="CA23" i="1"/>
  <c r="BY23" i="1"/>
  <c r="AF23" i="1" s="1"/>
  <c r="FS23" i="1" s="1"/>
  <c r="BX23" i="1"/>
  <c r="AE36" i="1" s="1"/>
  <c r="BV23" i="1"/>
  <c r="BU23" i="1"/>
  <c r="BT23" i="1"/>
  <c r="AA57" i="1" s="1"/>
  <c r="BR23" i="1"/>
  <c r="Y23" i="1" s="1"/>
  <c r="FL23" i="1" s="1"/>
  <c r="BQ23" i="1"/>
  <c r="BP23" i="1"/>
  <c r="W34" i="1" s="1"/>
  <c r="BO23" i="1"/>
  <c r="BN23" i="1"/>
  <c r="U35" i="1" s="1"/>
  <c r="BL23" i="1"/>
  <c r="BJ23" i="1"/>
  <c r="BI23" i="1"/>
  <c r="P36" i="1" s="1"/>
  <c r="BH23" i="1"/>
  <c r="O23" i="1" s="1"/>
  <c r="BG23" i="1"/>
  <c r="BC23" i="1"/>
  <c r="BB23" i="1"/>
  <c r="I35" i="1" s="1"/>
  <c r="BA23" i="1"/>
  <c r="H33" i="1" s="1"/>
  <c r="AY23" i="1"/>
  <c r="CC23" i="1"/>
  <c r="BK23" i="1"/>
  <c r="R24" i="1" s="1"/>
  <c r="BS23" i="1"/>
  <c r="Z23" i="1" s="1"/>
  <c r="FM23" i="1" s="1"/>
  <c r="BZ23" i="1"/>
  <c r="BF23" i="1"/>
  <c r="M23" i="1" s="1"/>
  <c r="EZ23" i="1" s="1"/>
  <c r="BE23" i="1"/>
  <c r="L23" i="1" s="1"/>
  <c r="EY23" i="1" s="1"/>
  <c r="AZ23" i="1"/>
  <c r="G33" i="1" s="1"/>
  <c r="AX23" i="1"/>
  <c r="BD23" i="1"/>
  <c r="K35" i="1" s="1"/>
  <c r="E24" i="1"/>
  <c r="ER24" i="1" s="1"/>
  <c r="K23" i="1"/>
  <c r="CX23" i="1" s="1"/>
  <c r="E23" i="1"/>
  <c r="ER23" i="1" s="1"/>
  <c r="J33" i="1"/>
  <c r="AD57" i="1"/>
  <c r="AB35" i="1"/>
  <c r="X34" i="1"/>
  <c r="AC23" i="1"/>
  <c r="FP23" i="1" s="1"/>
  <c r="AI48" i="1"/>
  <c r="N38" i="1"/>
  <c r="AJ23" i="1"/>
  <c r="FW23" i="1" s="1"/>
  <c r="V23" i="1"/>
  <c r="FI23" i="1" s="1"/>
  <c r="Q43" i="1"/>
  <c r="AH23" i="1"/>
  <c r="FU23" i="1" s="1"/>
  <c r="F23" i="1"/>
  <c r="ES23" i="1" s="1"/>
  <c r="S37" i="1"/>
  <c r="AG23" i="1"/>
  <c r="FT23" i="1" s="1"/>
  <c r="E33" i="1"/>
  <c r="ER33" i="1" s="1"/>
  <c r="E34" i="1"/>
  <c r="ER34" i="1" s="1"/>
  <c r="E35" i="1"/>
  <c r="ER35" i="1" s="1"/>
  <c r="E36" i="1"/>
  <c r="ER36" i="1" s="1"/>
  <c r="E37" i="1"/>
  <c r="ER37" i="1" s="1"/>
  <c r="E38" i="1"/>
  <c r="ER38" i="1" s="1"/>
  <c r="E39" i="1"/>
  <c r="ER39" i="1" s="1"/>
  <c r="E40" i="1"/>
  <c r="ER40" i="1" s="1"/>
  <c r="E41" i="1"/>
  <c r="ER41" i="1" s="1"/>
  <c r="E42" i="1"/>
  <c r="ER42" i="1" s="1"/>
  <c r="E43" i="1"/>
  <c r="ER43" i="1" s="1"/>
  <c r="E44" i="1"/>
  <c r="ER44" i="1" s="1"/>
  <c r="E45" i="1"/>
  <c r="ER45" i="1" s="1"/>
  <c r="E46" i="1"/>
  <c r="ER46" i="1" s="1"/>
  <c r="E47" i="1"/>
  <c r="ER47" i="1" s="1"/>
  <c r="E48" i="1"/>
  <c r="ER48" i="1" s="1"/>
  <c r="E49" i="1"/>
  <c r="ER49" i="1" s="1"/>
  <c r="E50" i="1"/>
  <c r="ER50" i="1" s="1"/>
  <c r="E51" i="1"/>
  <c r="ER51" i="1" s="1"/>
  <c r="E52" i="1"/>
  <c r="ER52" i="1" s="1"/>
  <c r="E53" i="1"/>
  <c r="ER53" i="1" s="1"/>
  <c r="E54" i="1"/>
  <c r="ER54" i="1" s="1"/>
  <c r="E55" i="1"/>
  <c r="ER55" i="1" s="1"/>
  <c r="E56" i="1"/>
  <c r="ER56" i="1" s="1"/>
  <c r="E57" i="1"/>
  <c r="ER57" i="1" s="1"/>
  <c r="E58" i="1"/>
  <c r="ER58" i="1" s="1"/>
  <c r="E59" i="1"/>
  <c r="ER59" i="1" s="1"/>
  <c r="E60" i="1"/>
  <c r="ER60" i="1" s="1"/>
  <c r="E61" i="1"/>
  <c r="ER61" i="1" s="1"/>
  <c r="E62" i="1"/>
  <c r="ER62" i="1" s="1"/>
  <c r="K33" i="1"/>
  <c r="K34" i="1"/>
  <c r="K36" i="1"/>
  <c r="K37" i="1"/>
  <c r="K38" i="1"/>
  <c r="K40" i="1"/>
  <c r="K41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24" i="1"/>
  <c r="K25" i="1"/>
  <c r="K26" i="1"/>
  <c r="K27" i="1"/>
  <c r="K28" i="1"/>
  <c r="K29" i="1"/>
  <c r="K30" i="1"/>
  <c r="EX30" i="1" s="1"/>
  <c r="K31" i="1"/>
  <c r="K32" i="1"/>
  <c r="EX32" i="1" s="1"/>
  <c r="E25" i="1"/>
  <c r="E26" i="1"/>
  <c r="E27" i="1"/>
  <c r="E28" i="1"/>
  <c r="E29" i="1"/>
  <c r="E30" i="1"/>
  <c r="ER30" i="1" s="1"/>
  <c r="E31" i="1"/>
  <c r="E32" i="1"/>
  <c r="ER32" i="1" s="1"/>
  <c r="EX23" i="1" l="1"/>
  <c r="CR24" i="1"/>
  <c r="K43" i="1"/>
  <c r="CX43" i="1" s="1"/>
  <c r="K39" i="1"/>
  <c r="EX39" i="1" s="1"/>
  <c r="R37" i="1"/>
  <c r="U32" i="1"/>
  <c r="U37" i="1"/>
  <c r="J35" i="1"/>
  <c r="EW35" i="1" s="1"/>
  <c r="J41" i="1"/>
  <c r="EW41" i="1" s="1"/>
  <c r="J23" i="1"/>
  <c r="CW23" i="1" s="1"/>
  <c r="J26" i="1"/>
  <c r="CW26" i="1" s="1"/>
  <c r="J28" i="1"/>
  <c r="EW28" i="1" s="1"/>
  <c r="J49" i="1"/>
  <c r="EW49" i="1" s="1"/>
  <c r="J51" i="1"/>
  <c r="CW51" i="1" s="1"/>
  <c r="J59" i="1"/>
  <c r="EW59" i="1" s="1"/>
  <c r="J43" i="1"/>
  <c r="EW43" i="1" s="1"/>
  <c r="J57" i="1"/>
  <c r="EW57" i="1" s="1"/>
  <c r="J32" i="1"/>
  <c r="EW32" i="1" s="1"/>
  <c r="J30" i="1"/>
  <c r="CW30" i="1" s="1"/>
  <c r="J61" i="1"/>
  <c r="EW61" i="1" s="1"/>
  <c r="J53" i="1"/>
  <c r="CW53" i="1" s="1"/>
  <c r="J45" i="1"/>
  <c r="EW45" i="1" s="1"/>
  <c r="J37" i="1"/>
  <c r="EW37" i="1" s="1"/>
  <c r="J24" i="1"/>
  <c r="EW24" i="1" s="1"/>
  <c r="J55" i="1"/>
  <c r="CW55" i="1" s="1"/>
  <c r="J47" i="1"/>
  <c r="EW47" i="1" s="1"/>
  <c r="J39" i="1"/>
  <c r="CW39" i="1" s="1"/>
  <c r="H54" i="1"/>
  <c r="CU54" i="1" s="1"/>
  <c r="H43" i="1"/>
  <c r="EU43" i="1" s="1"/>
  <c r="O49" i="1"/>
  <c r="FB49" i="1" s="1"/>
  <c r="H23" i="1"/>
  <c r="EU23" i="1" s="1"/>
  <c r="H38" i="1"/>
  <c r="EU38" i="1" s="1"/>
  <c r="H59" i="1"/>
  <c r="EU59" i="1" s="1"/>
  <c r="I34" i="1"/>
  <c r="EV34" i="1" s="1"/>
  <c r="H28" i="1"/>
  <c r="CU28" i="1" s="1"/>
  <c r="AD61" i="1"/>
  <c r="FQ61" i="1" s="1"/>
  <c r="H62" i="1"/>
  <c r="EU62" i="1" s="1"/>
  <c r="H46" i="1"/>
  <c r="EU46" i="1" s="1"/>
  <c r="H31" i="1"/>
  <c r="EU31" i="1" s="1"/>
  <c r="H51" i="1"/>
  <c r="EU51" i="1" s="1"/>
  <c r="H35" i="1"/>
  <c r="CU35" i="1" s="1"/>
  <c r="H32" i="1"/>
  <c r="EU32" i="1" s="1"/>
  <c r="H24" i="1"/>
  <c r="CU24" i="1" s="1"/>
  <c r="O61" i="1"/>
  <c r="FB61" i="1" s="1"/>
  <c r="H55" i="1"/>
  <c r="CU55" i="1" s="1"/>
  <c r="H47" i="1"/>
  <c r="CU47" i="1" s="1"/>
  <c r="H39" i="1"/>
  <c r="EU39" i="1" s="1"/>
  <c r="AD35" i="1"/>
  <c r="FQ35" i="1" s="1"/>
  <c r="AD23" i="1"/>
  <c r="O27" i="1"/>
  <c r="DB27" i="1" s="1"/>
  <c r="O45" i="1"/>
  <c r="FB45" i="1" s="1"/>
  <c r="H27" i="1"/>
  <c r="EU27" i="1" s="1"/>
  <c r="AD27" i="1"/>
  <c r="DQ27" i="1" s="1"/>
  <c r="AD37" i="1"/>
  <c r="FQ37" i="1" s="1"/>
  <c r="H58" i="1"/>
  <c r="EU58" i="1" s="1"/>
  <c r="H50" i="1"/>
  <c r="EU50" i="1" s="1"/>
  <c r="H42" i="1"/>
  <c r="CU42" i="1" s="1"/>
  <c r="H34" i="1"/>
  <c r="CU34" i="1" s="1"/>
  <c r="J34" i="1"/>
  <c r="CW34" i="1" s="1"/>
  <c r="W49" i="1"/>
  <c r="DJ49" i="1" s="1"/>
  <c r="W29" i="1"/>
  <c r="DJ29" i="1" s="1"/>
  <c r="AD53" i="1"/>
  <c r="FQ53" i="1" s="1"/>
  <c r="W33" i="1"/>
  <c r="FJ33" i="1" s="1"/>
  <c r="O37" i="1"/>
  <c r="FB37" i="1" s="1"/>
  <c r="AD41" i="1"/>
  <c r="DQ41" i="1" s="1"/>
  <c r="W61" i="1"/>
  <c r="DJ61" i="1" s="1"/>
  <c r="AD31" i="1"/>
  <c r="DQ31" i="1" s="1"/>
  <c r="AD45" i="1"/>
  <c r="FQ45" i="1" s="1"/>
  <c r="W57" i="1"/>
  <c r="FJ57" i="1" s="1"/>
  <c r="W41" i="1"/>
  <c r="DJ41" i="1" s="1"/>
  <c r="O53" i="1"/>
  <c r="DB53" i="1" s="1"/>
  <c r="O33" i="1"/>
  <c r="FB33" i="1" s="1"/>
  <c r="W25" i="1"/>
  <c r="DJ25" i="1" s="1"/>
  <c r="W45" i="1"/>
  <c r="DJ45" i="1" s="1"/>
  <c r="W53" i="1"/>
  <c r="DJ53" i="1" s="1"/>
  <c r="W37" i="1"/>
  <c r="FJ37" i="1" s="1"/>
  <c r="J31" i="1"/>
  <c r="EW31" i="1" s="1"/>
  <c r="J27" i="1"/>
  <c r="CW27" i="1" s="1"/>
  <c r="J60" i="1"/>
  <c r="EW60" i="1" s="1"/>
  <c r="J56" i="1"/>
  <c r="CW56" i="1" s="1"/>
  <c r="J52" i="1"/>
  <c r="CW52" i="1" s="1"/>
  <c r="J48" i="1"/>
  <c r="EW48" i="1" s="1"/>
  <c r="J44" i="1"/>
  <c r="EW44" i="1" s="1"/>
  <c r="J40" i="1"/>
  <c r="EW40" i="1" s="1"/>
  <c r="J36" i="1"/>
  <c r="CW36" i="1" s="1"/>
  <c r="J29" i="1"/>
  <c r="CW29" i="1" s="1"/>
  <c r="J25" i="1"/>
  <c r="EW25" i="1" s="1"/>
  <c r="J62" i="1"/>
  <c r="CW62" i="1" s="1"/>
  <c r="J58" i="1"/>
  <c r="CW58" i="1" s="1"/>
  <c r="J54" i="1"/>
  <c r="EW54" i="1" s="1"/>
  <c r="J50" i="1"/>
  <c r="CW50" i="1" s="1"/>
  <c r="J46" i="1"/>
  <c r="CW46" i="1" s="1"/>
  <c r="J42" i="1"/>
  <c r="CW42" i="1" s="1"/>
  <c r="J38" i="1"/>
  <c r="EW38" i="1" s="1"/>
  <c r="I50" i="1"/>
  <c r="CV50" i="1" s="1"/>
  <c r="W23" i="1"/>
  <c r="FJ23" i="1" s="1"/>
  <c r="W32" i="1"/>
  <c r="FJ32" i="1" s="1"/>
  <c r="W24" i="1"/>
  <c r="FJ24" i="1" s="1"/>
  <c r="W56" i="1"/>
  <c r="FJ56" i="1" s="1"/>
  <c r="W48" i="1"/>
  <c r="FJ48" i="1" s="1"/>
  <c r="W36" i="1"/>
  <c r="DJ36" i="1" s="1"/>
  <c r="O31" i="1"/>
  <c r="DB31" i="1" s="1"/>
  <c r="I27" i="1"/>
  <c r="EV27" i="1" s="1"/>
  <c r="W31" i="1"/>
  <c r="W27" i="1"/>
  <c r="FJ27" i="1" s="1"/>
  <c r="AD49" i="1"/>
  <c r="DQ49" i="1" s="1"/>
  <c r="AD33" i="1"/>
  <c r="DQ33" i="1" s="1"/>
  <c r="W59" i="1"/>
  <c r="FJ59" i="1" s="1"/>
  <c r="W55" i="1"/>
  <c r="DJ55" i="1" s="1"/>
  <c r="W51" i="1"/>
  <c r="DJ51" i="1" s="1"/>
  <c r="W47" i="1"/>
  <c r="DJ47" i="1" s="1"/>
  <c r="W43" i="1"/>
  <c r="DJ43" i="1" s="1"/>
  <c r="W39" i="1"/>
  <c r="FJ39" i="1" s="1"/>
  <c r="W35" i="1"/>
  <c r="DJ35" i="1" s="1"/>
  <c r="O57" i="1"/>
  <c r="DB57" i="1" s="1"/>
  <c r="O41" i="1"/>
  <c r="DB41" i="1" s="1"/>
  <c r="I58" i="1"/>
  <c r="EV58" i="1" s="1"/>
  <c r="I42" i="1"/>
  <c r="EV42" i="1" s="1"/>
  <c r="I31" i="1"/>
  <c r="EV31" i="1" s="1"/>
  <c r="W28" i="1"/>
  <c r="FJ28" i="1" s="1"/>
  <c r="W60" i="1"/>
  <c r="DJ60" i="1" s="1"/>
  <c r="W52" i="1"/>
  <c r="FJ52" i="1" s="1"/>
  <c r="W44" i="1"/>
  <c r="DJ44" i="1" s="1"/>
  <c r="W40" i="1"/>
  <c r="DJ40" i="1" s="1"/>
  <c r="I62" i="1"/>
  <c r="CV62" i="1" s="1"/>
  <c r="I46" i="1"/>
  <c r="EV46" i="1" s="1"/>
  <c r="I23" i="1"/>
  <c r="EV23" i="1" s="1"/>
  <c r="W30" i="1"/>
  <c r="W26" i="1"/>
  <c r="W62" i="1"/>
  <c r="DJ62" i="1" s="1"/>
  <c r="W58" i="1"/>
  <c r="FJ58" i="1" s="1"/>
  <c r="W54" i="1"/>
  <c r="DJ54" i="1" s="1"/>
  <c r="W50" i="1"/>
  <c r="DJ50" i="1" s="1"/>
  <c r="W46" i="1"/>
  <c r="DJ46" i="1" s="1"/>
  <c r="W42" i="1"/>
  <c r="DJ42" i="1" s="1"/>
  <c r="W38" i="1"/>
  <c r="DJ38" i="1" s="1"/>
  <c r="I54" i="1"/>
  <c r="CV54" i="1" s="1"/>
  <c r="I38" i="1"/>
  <c r="CV38" i="1" s="1"/>
  <c r="CU33" i="1"/>
  <c r="EU33" i="1"/>
  <c r="CR26" i="1"/>
  <c r="ER26" i="1"/>
  <c r="CX26" i="1"/>
  <c r="EX26" i="1"/>
  <c r="CX55" i="1"/>
  <c r="EX55" i="1"/>
  <c r="O30" i="1"/>
  <c r="O26" i="1"/>
  <c r="CX30" i="1"/>
  <c r="CX29" i="1"/>
  <c r="EX29" i="1"/>
  <c r="AD60" i="1"/>
  <c r="AD52" i="1"/>
  <c r="AD44" i="1"/>
  <c r="AD36" i="1"/>
  <c r="DJ34" i="1"/>
  <c r="FJ34" i="1"/>
  <c r="O56" i="1"/>
  <c r="O48" i="1"/>
  <c r="O40" i="1"/>
  <c r="CX62" i="1"/>
  <c r="EX62" i="1"/>
  <c r="CX54" i="1"/>
  <c r="EX54" i="1"/>
  <c r="CX42" i="1"/>
  <c r="EX42" i="1"/>
  <c r="CX34" i="1"/>
  <c r="EX34" i="1"/>
  <c r="O29" i="1"/>
  <c r="AD29" i="1"/>
  <c r="CX28" i="1"/>
  <c r="EX28" i="1"/>
  <c r="CX24" i="1"/>
  <c r="EX24" i="1"/>
  <c r="AD55" i="1"/>
  <c r="AD51" i="1"/>
  <c r="AD47" i="1"/>
  <c r="AD43" i="1"/>
  <c r="AD39" i="1"/>
  <c r="O59" i="1"/>
  <c r="O51" i="1"/>
  <c r="O47" i="1"/>
  <c r="O43" i="1"/>
  <c r="O39" i="1"/>
  <c r="CX61" i="1"/>
  <c r="EX61" i="1"/>
  <c r="CX57" i="1"/>
  <c r="EX57" i="1"/>
  <c r="CX49" i="1"/>
  <c r="EX49" i="1"/>
  <c r="CX45" i="1"/>
  <c r="EX45" i="1"/>
  <c r="CX41" i="1"/>
  <c r="EX41" i="1"/>
  <c r="CX37" i="1"/>
  <c r="EX37" i="1"/>
  <c r="H61" i="1"/>
  <c r="H53" i="1"/>
  <c r="CX32" i="1"/>
  <c r="O32" i="1"/>
  <c r="O28" i="1"/>
  <c r="O24" i="1"/>
  <c r="H29" i="1"/>
  <c r="H25" i="1"/>
  <c r="CR31" i="1"/>
  <c r="ER31" i="1"/>
  <c r="CR27" i="1"/>
  <c r="ER27" i="1"/>
  <c r="AD32" i="1"/>
  <c r="AD28" i="1"/>
  <c r="AD24" i="1"/>
  <c r="DQ24" i="1" s="1"/>
  <c r="CX31" i="1"/>
  <c r="EX31" i="1"/>
  <c r="CX27" i="1"/>
  <c r="EX27" i="1"/>
  <c r="AD62" i="1"/>
  <c r="AD58" i="1"/>
  <c r="AD54" i="1"/>
  <c r="AD50" i="1"/>
  <c r="AD46" i="1"/>
  <c r="AD42" i="1"/>
  <c r="AD38" i="1"/>
  <c r="AD34" i="1"/>
  <c r="O62" i="1"/>
  <c r="O58" i="1"/>
  <c r="O54" i="1"/>
  <c r="O50" i="1"/>
  <c r="O46" i="1"/>
  <c r="O42" i="1"/>
  <c r="O38" i="1"/>
  <c r="O34" i="1"/>
  <c r="CX60" i="1"/>
  <c r="EX60" i="1"/>
  <c r="CX56" i="1"/>
  <c r="EX56" i="1"/>
  <c r="CX52" i="1"/>
  <c r="EX52" i="1"/>
  <c r="CX48" i="1"/>
  <c r="EX48" i="1"/>
  <c r="CX44" i="1"/>
  <c r="EX44" i="1"/>
  <c r="CX40" i="1"/>
  <c r="EX40" i="1"/>
  <c r="CX36" i="1"/>
  <c r="EX36" i="1"/>
  <c r="H60" i="1"/>
  <c r="H56" i="1"/>
  <c r="H52" i="1"/>
  <c r="H48" i="1"/>
  <c r="H44" i="1"/>
  <c r="H40" i="1"/>
  <c r="H36" i="1"/>
  <c r="DQ57" i="1"/>
  <c r="FQ57" i="1"/>
  <c r="CX59" i="1"/>
  <c r="EX59" i="1"/>
  <c r="CX51" i="1"/>
  <c r="EX51" i="1"/>
  <c r="CX47" i="1"/>
  <c r="EX47" i="1"/>
  <c r="EX43" i="1"/>
  <c r="CX35" i="1"/>
  <c r="EX35" i="1"/>
  <c r="DB23" i="1"/>
  <c r="FB23" i="1"/>
  <c r="CR29" i="1"/>
  <c r="ER29" i="1"/>
  <c r="ER25" i="1"/>
  <c r="CR23" i="1"/>
  <c r="AD30" i="1"/>
  <c r="AD26" i="1"/>
  <c r="CX25" i="1"/>
  <c r="EX25" i="1"/>
  <c r="AD56" i="1"/>
  <c r="AD48" i="1"/>
  <c r="AD40" i="1"/>
  <c r="O60" i="1"/>
  <c r="O52" i="1"/>
  <c r="O44" i="1"/>
  <c r="O36" i="1"/>
  <c r="CX58" i="1"/>
  <c r="EX58" i="1"/>
  <c r="CX50" i="1"/>
  <c r="EX50" i="1"/>
  <c r="CX46" i="1"/>
  <c r="EX46" i="1"/>
  <c r="CX38" i="1"/>
  <c r="EX38" i="1"/>
  <c r="O25" i="1"/>
  <c r="H30" i="1"/>
  <c r="H26" i="1"/>
  <c r="CR28" i="1"/>
  <c r="ER28" i="1"/>
  <c r="AD25" i="1"/>
  <c r="AD59" i="1"/>
  <c r="O55" i="1"/>
  <c r="O35" i="1"/>
  <c r="CX53" i="1"/>
  <c r="EX53" i="1"/>
  <c r="CX33" i="1"/>
  <c r="EX33" i="1"/>
  <c r="H57" i="1"/>
  <c r="H49" i="1"/>
  <c r="H45" i="1"/>
  <c r="H41" i="1"/>
  <c r="H37" i="1"/>
  <c r="L33" i="1"/>
  <c r="CY33" i="1" s="1"/>
  <c r="I30" i="1"/>
  <c r="EV30" i="1" s="1"/>
  <c r="I26" i="1"/>
  <c r="CV26" i="1" s="1"/>
  <c r="I61" i="1"/>
  <c r="EV61" i="1" s="1"/>
  <c r="I57" i="1"/>
  <c r="EV57" i="1" s="1"/>
  <c r="I53" i="1"/>
  <c r="EV53" i="1" s="1"/>
  <c r="I49" i="1"/>
  <c r="CV49" i="1" s="1"/>
  <c r="I45" i="1"/>
  <c r="EV45" i="1" s="1"/>
  <c r="I41" i="1"/>
  <c r="EV41" i="1" s="1"/>
  <c r="I37" i="1"/>
  <c r="EV37" i="1" s="1"/>
  <c r="I33" i="1"/>
  <c r="EV33" i="1" s="1"/>
  <c r="I29" i="1"/>
  <c r="EV29" i="1" s="1"/>
  <c r="I25" i="1"/>
  <c r="CV25" i="1" s="1"/>
  <c r="AB61" i="1"/>
  <c r="FO61" i="1" s="1"/>
  <c r="I60" i="1"/>
  <c r="CV60" i="1" s="1"/>
  <c r="I56" i="1"/>
  <c r="EV56" i="1" s="1"/>
  <c r="I52" i="1"/>
  <c r="CV52" i="1" s="1"/>
  <c r="I48" i="1"/>
  <c r="CV48" i="1" s="1"/>
  <c r="I44" i="1"/>
  <c r="CV44" i="1" s="1"/>
  <c r="I40" i="1"/>
  <c r="CV40" i="1" s="1"/>
  <c r="I36" i="1"/>
  <c r="EV36" i="1" s="1"/>
  <c r="I32" i="1"/>
  <c r="EV32" i="1" s="1"/>
  <c r="I28" i="1"/>
  <c r="CV28" i="1" s="1"/>
  <c r="I24" i="1"/>
  <c r="CV24" i="1" s="1"/>
  <c r="I59" i="1"/>
  <c r="CV59" i="1" s="1"/>
  <c r="I55" i="1"/>
  <c r="CV55" i="1" s="1"/>
  <c r="I51" i="1"/>
  <c r="CV51" i="1" s="1"/>
  <c r="I47" i="1"/>
  <c r="CV47" i="1" s="1"/>
  <c r="I43" i="1"/>
  <c r="CV43" i="1" s="1"/>
  <c r="I39" i="1"/>
  <c r="CV39" i="1" s="1"/>
  <c r="Y55" i="1"/>
  <c r="FL55" i="1" s="1"/>
  <c r="AB50" i="1"/>
  <c r="DO50" i="1" s="1"/>
  <c r="AB40" i="1"/>
  <c r="FO40" i="1" s="1"/>
  <c r="AB27" i="1"/>
  <c r="DO27" i="1" s="1"/>
  <c r="AB32" i="1"/>
  <c r="DO32" i="1" s="1"/>
  <c r="AB56" i="1"/>
  <c r="FO56" i="1" s="1"/>
  <c r="AB45" i="1"/>
  <c r="DO45" i="1" s="1"/>
  <c r="AB34" i="1"/>
  <c r="FO34" i="1" s="1"/>
  <c r="AB25" i="1"/>
  <c r="FO25" i="1" s="1"/>
  <c r="AB57" i="1"/>
  <c r="FO57" i="1" s="1"/>
  <c r="AB46" i="1"/>
  <c r="FO46" i="1" s="1"/>
  <c r="AB36" i="1"/>
  <c r="DO36" i="1" s="1"/>
  <c r="AB31" i="1"/>
  <c r="DO31" i="1" s="1"/>
  <c r="AF47" i="1"/>
  <c r="FS47" i="1" s="1"/>
  <c r="AB62" i="1"/>
  <c r="DO62" i="1" s="1"/>
  <c r="AB52" i="1"/>
  <c r="DO52" i="1" s="1"/>
  <c r="AB41" i="1"/>
  <c r="DO41" i="1" s="1"/>
  <c r="AB28" i="1"/>
  <c r="DO28" i="1" s="1"/>
  <c r="AB58" i="1"/>
  <c r="DO58" i="1" s="1"/>
  <c r="AB53" i="1"/>
  <c r="FO53" i="1" s="1"/>
  <c r="AB48" i="1"/>
  <c r="DO48" i="1" s="1"/>
  <c r="AB42" i="1"/>
  <c r="DO42" i="1" s="1"/>
  <c r="AB37" i="1"/>
  <c r="FO37" i="1" s="1"/>
  <c r="L34" i="1"/>
  <c r="CY34" i="1" s="1"/>
  <c r="AB29" i="1"/>
  <c r="DO29" i="1" s="1"/>
  <c r="AB24" i="1"/>
  <c r="FO24" i="1" s="1"/>
  <c r="AB60" i="1"/>
  <c r="FO60" i="1" s="1"/>
  <c r="AB54" i="1"/>
  <c r="FO54" i="1" s="1"/>
  <c r="AB49" i="1"/>
  <c r="DO49" i="1" s="1"/>
  <c r="AB44" i="1"/>
  <c r="FO44" i="1" s="1"/>
  <c r="AB38" i="1"/>
  <c r="DO38" i="1" s="1"/>
  <c r="AB33" i="1"/>
  <c r="FO33" i="1" s="1"/>
  <c r="M25" i="1"/>
  <c r="CZ25" i="1" s="1"/>
  <c r="P30" i="1"/>
  <c r="FC30" i="1" s="1"/>
  <c r="P50" i="1"/>
  <c r="DC50" i="1" s="1"/>
  <c r="AB23" i="1"/>
  <c r="FO23" i="1" s="1"/>
  <c r="AB30" i="1"/>
  <c r="DO30" i="1" s="1"/>
  <c r="AB26" i="1"/>
  <c r="FO26" i="1" s="1"/>
  <c r="AB59" i="1"/>
  <c r="DO59" i="1" s="1"/>
  <c r="AB55" i="1"/>
  <c r="FO55" i="1" s="1"/>
  <c r="AB51" i="1"/>
  <c r="DO51" i="1" s="1"/>
  <c r="AB47" i="1"/>
  <c r="DO47" i="1" s="1"/>
  <c r="AB43" i="1"/>
  <c r="DO43" i="1" s="1"/>
  <c r="AB39" i="1"/>
  <c r="FO39" i="1" s="1"/>
  <c r="P34" i="1"/>
  <c r="FC34" i="1" s="1"/>
  <c r="F39" i="1"/>
  <c r="F26" i="1"/>
  <c r="DH35" i="1"/>
  <c r="FH35" i="1"/>
  <c r="DR36" i="1"/>
  <c r="FR36" i="1"/>
  <c r="M51" i="1"/>
  <c r="EW51" i="1"/>
  <c r="DF37" i="1"/>
  <c r="FF37" i="1"/>
  <c r="DN57" i="1"/>
  <c r="FN57" i="1"/>
  <c r="DE37" i="1"/>
  <c r="FE37" i="1"/>
  <c r="DA38" i="1"/>
  <c r="FA38" i="1"/>
  <c r="DK34" i="1"/>
  <c r="FK34" i="1"/>
  <c r="CT33" i="1"/>
  <c r="ET33" i="1"/>
  <c r="DD43" i="1"/>
  <c r="FD43" i="1"/>
  <c r="DV48" i="1"/>
  <c r="FV48" i="1"/>
  <c r="CW49" i="1"/>
  <c r="CW41" i="1"/>
  <c r="CW33" i="1"/>
  <c r="EW33" i="1"/>
  <c r="CV35" i="1"/>
  <c r="EV35" i="1"/>
  <c r="DO35" i="1"/>
  <c r="FO35" i="1"/>
  <c r="DC36" i="1"/>
  <c r="FC36" i="1"/>
  <c r="DU23" i="1"/>
  <c r="DW23" i="1"/>
  <c r="CY23" i="1"/>
  <c r="DT23" i="1"/>
  <c r="DI23" i="1"/>
  <c r="DP23" i="1"/>
  <c r="DM23" i="1"/>
  <c r="DL23" i="1"/>
  <c r="CZ23" i="1"/>
  <c r="DS23" i="1"/>
  <c r="AJ56" i="1"/>
  <c r="AJ29" i="1"/>
  <c r="AG61" i="1"/>
  <c r="AC58" i="1"/>
  <c r="L29" i="1"/>
  <c r="AC48" i="1"/>
  <c r="L56" i="1"/>
  <c r="AC32" i="1"/>
  <c r="AJ34" i="1"/>
  <c r="AC36" i="1"/>
  <c r="L54" i="1"/>
  <c r="AJ46" i="1"/>
  <c r="V51" i="1"/>
  <c r="L27" i="1"/>
  <c r="AJ28" i="1"/>
  <c r="V32" i="1"/>
  <c r="AG53" i="1"/>
  <c r="L45" i="1"/>
  <c r="AJ57" i="1"/>
  <c r="AJ36" i="1"/>
  <c r="AC59" i="1"/>
  <c r="AC38" i="1"/>
  <c r="Z36" i="1"/>
  <c r="L44" i="1"/>
  <c r="AJ45" i="1"/>
  <c r="AC47" i="1"/>
  <c r="CR25" i="1"/>
  <c r="AJ24" i="1"/>
  <c r="AC28" i="1"/>
  <c r="AJ62" i="1"/>
  <c r="AJ52" i="1"/>
  <c r="AJ41" i="1"/>
  <c r="AH51" i="1"/>
  <c r="AC54" i="1"/>
  <c r="AC43" i="1"/>
  <c r="V47" i="1"/>
  <c r="L50" i="1"/>
  <c r="AH25" i="1"/>
  <c r="AC26" i="1"/>
  <c r="AJ61" i="1"/>
  <c r="AJ50" i="1"/>
  <c r="AJ40" i="1"/>
  <c r="AH47" i="1"/>
  <c r="AG33" i="1"/>
  <c r="AC52" i="1"/>
  <c r="AC42" i="1"/>
  <c r="L60" i="1"/>
  <c r="L49" i="1"/>
  <c r="L38" i="1"/>
  <c r="AG37" i="1"/>
  <c r="L61" i="1"/>
  <c r="L40" i="1"/>
  <c r="L31" i="1"/>
  <c r="L26" i="1"/>
  <c r="AJ32" i="1"/>
  <c r="AJ26" i="1"/>
  <c r="AG30" i="1"/>
  <c r="AC30" i="1"/>
  <c r="AC25" i="1"/>
  <c r="V28" i="1"/>
  <c r="AJ60" i="1"/>
  <c r="AJ54" i="1"/>
  <c r="AJ44" i="1"/>
  <c r="AJ38" i="1"/>
  <c r="AJ33" i="1"/>
  <c r="AH39" i="1"/>
  <c r="AC62" i="1"/>
  <c r="AC56" i="1"/>
  <c r="AC51" i="1"/>
  <c r="AC40" i="1"/>
  <c r="AC35" i="1"/>
  <c r="L30" i="1"/>
  <c r="L25" i="1"/>
  <c r="AJ30" i="1"/>
  <c r="AJ25" i="1"/>
  <c r="AG26" i="1"/>
  <c r="AC29" i="1"/>
  <c r="AC24" i="1"/>
  <c r="V24" i="1"/>
  <c r="AJ58" i="1"/>
  <c r="AJ53" i="1"/>
  <c r="AJ48" i="1"/>
  <c r="AJ42" i="1"/>
  <c r="AJ37" i="1"/>
  <c r="AH55" i="1"/>
  <c r="AH35" i="1"/>
  <c r="AG45" i="1"/>
  <c r="AC60" i="1"/>
  <c r="AC55" i="1"/>
  <c r="AC50" i="1"/>
  <c r="AC44" i="1"/>
  <c r="AC39" i="1"/>
  <c r="AC34" i="1"/>
  <c r="V59" i="1"/>
  <c r="V35" i="1"/>
  <c r="L62" i="1"/>
  <c r="L57" i="1"/>
  <c r="L52" i="1"/>
  <c r="L46" i="1"/>
  <c r="L41" i="1"/>
  <c r="L36" i="1"/>
  <c r="AJ49" i="1"/>
  <c r="AG49" i="1"/>
  <c r="AC46" i="1"/>
  <c r="V43" i="1"/>
  <c r="L58" i="1"/>
  <c r="L53" i="1"/>
  <c r="L48" i="1"/>
  <c r="L42" i="1"/>
  <c r="L37" i="1"/>
  <c r="AE58" i="1"/>
  <c r="AE53" i="1"/>
  <c r="Q32" i="1"/>
  <c r="U27" i="1"/>
  <c r="AE42" i="1"/>
  <c r="Q25" i="1"/>
  <c r="AE27" i="1"/>
  <c r="AE37" i="1"/>
  <c r="AI40" i="1"/>
  <c r="AE50" i="1"/>
  <c r="AE34" i="1"/>
  <c r="Q35" i="1"/>
  <c r="G61" i="1"/>
  <c r="L32" i="1"/>
  <c r="L28" i="1"/>
  <c r="L24" i="1"/>
  <c r="AJ31" i="1"/>
  <c r="AJ27" i="1"/>
  <c r="AH29" i="1"/>
  <c r="AE30" i="1"/>
  <c r="AC31" i="1"/>
  <c r="AC27" i="1"/>
  <c r="AJ59" i="1"/>
  <c r="AJ55" i="1"/>
  <c r="AJ51" i="1"/>
  <c r="AJ47" i="1"/>
  <c r="AJ43" i="1"/>
  <c r="AJ39" i="1"/>
  <c r="AJ35" i="1"/>
  <c r="AH59" i="1"/>
  <c r="AH43" i="1"/>
  <c r="AG57" i="1"/>
  <c r="AG41" i="1"/>
  <c r="AE61" i="1"/>
  <c r="AE45" i="1"/>
  <c r="AC61" i="1"/>
  <c r="AC57" i="1"/>
  <c r="AC53" i="1"/>
  <c r="AC49" i="1"/>
  <c r="AC45" i="1"/>
  <c r="AC41" i="1"/>
  <c r="AC37" i="1"/>
  <c r="AC33" i="1"/>
  <c r="X35" i="1"/>
  <c r="U58" i="1"/>
  <c r="V55" i="1"/>
  <c r="V39" i="1"/>
  <c r="L59" i="1"/>
  <c r="L55" i="1"/>
  <c r="L51" i="1"/>
  <c r="L47" i="1"/>
  <c r="L43" i="1"/>
  <c r="L39" i="1"/>
  <c r="L35" i="1"/>
  <c r="F59" i="1"/>
  <c r="AE26" i="1"/>
  <c r="AI25" i="1"/>
  <c r="AE31" i="1"/>
  <c r="AE62" i="1"/>
  <c r="AE54" i="1"/>
  <c r="AE46" i="1"/>
  <c r="AE38" i="1"/>
  <c r="X59" i="1"/>
  <c r="Q62" i="1"/>
  <c r="AI35" i="1"/>
  <c r="AE57" i="1"/>
  <c r="AE49" i="1"/>
  <c r="AE41" i="1"/>
  <c r="AE33" i="1"/>
  <c r="F54" i="1"/>
  <c r="P26" i="1"/>
  <c r="AF59" i="1"/>
  <c r="AF43" i="1"/>
  <c r="Z60" i="1"/>
  <c r="AF25" i="1"/>
  <c r="Z28" i="1"/>
  <c r="AF55" i="1"/>
  <c r="AF39" i="1"/>
  <c r="Y39" i="1"/>
  <c r="Z52" i="1"/>
  <c r="X51" i="1"/>
  <c r="P58" i="1"/>
  <c r="P42" i="1"/>
  <c r="M35" i="1"/>
  <c r="AF29" i="1"/>
  <c r="Y47" i="1"/>
  <c r="P62" i="1"/>
  <c r="P46" i="1"/>
  <c r="M43" i="1"/>
  <c r="Y29" i="1"/>
  <c r="X31" i="1"/>
  <c r="AF51" i="1"/>
  <c r="AF35" i="1"/>
  <c r="Z44" i="1"/>
  <c r="X43" i="1"/>
  <c r="P54" i="1"/>
  <c r="P38" i="1"/>
  <c r="M59" i="1"/>
  <c r="X30" i="1"/>
  <c r="X56" i="1"/>
  <c r="Q24" i="1"/>
  <c r="G30" i="1"/>
  <c r="ET30" i="1" s="1"/>
  <c r="AE29" i="1"/>
  <c r="AI24" i="1"/>
  <c r="X23" i="1"/>
  <c r="FK23" i="1" s="1"/>
  <c r="AE32" i="1"/>
  <c r="AE28" i="1"/>
  <c r="AE24" i="1"/>
  <c r="X26" i="1"/>
  <c r="F25" i="1"/>
  <c r="AI51" i="1"/>
  <c r="AE59" i="1"/>
  <c r="AE55" i="1"/>
  <c r="AE51" i="1"/>
  <c r="AE47" i="1"/>
  <c r="AE43" i="1"/>
  <c r="AE39" i="1"/>
  <c r="AE35" i="1"/>
  <c r="X60" i="1"/>
  <c r="X52" i="1"/>
  <c r="X44" i="1"/>
  <c r="X36" i="1"/>
  <c r="Q46" i="1"/>
  <c r="U42" i="1"/>
  <c r="G45" i="1"/>
  <c r="X48" i="1"/>
  <c r="X40" i="1"/>
  <c r="AE23" i="1"/>
  <c r="FR23" i="1" s="1"/>
  <c r="AE25" i="1"/>
  <c r="X27" i="1"/>
  <c r="AI56" i="1"/>
  <c r="AE60" i="1"/>
  <c r="AE56" i="1"/>
  <c r="AE52" i="1"/>
  <c r="AE48" i="1"/>
  <c r="AE44" i="1"/>
  <c r="AE40" i="1"/>
  <c r="X55" i="1"/>
  <c r="X47" i="1"/>
  <c r="X39" i="1"/>
  <c r="Q51" i="1"/>
  <c r="U47" i="1"/>
  <c r="G56" i="1"/>
  <c r="F43" i="1"/>
  <c r="AF28" i="1"/>
  <c r="AF24" i="1"/>
  <c r="Y28" i="1"/>
  <c r="M32" i="1"/>
  <c r="AF58" i="1"/>
  <c r="Y62" i="1"/>
  <c r="Y54" i="1"/>
  <c r="Y38" i="1"/>
  <c r="Z57" i="1"/>
  <c r="Z49" i="1"/>
  <c r="Z41" i="1"/>
  <c r="Z33" i="1"/>
  <c r="P61" i="1"/>
  <c r="P53" i="1"/>
  <c r="P41" i="1"/>
  <c r="M58" i="1"/>
  <c r="M42" i="1"/>
  <c r="M34" i="1"/>
  <c r="P23" i="1"/>
  <c r="FC23" i="1" s="1"/>
  <c r="P31" i="1"/>
  <c r="P27" i="1"/>
  <c r="AF30" i="1"/>
  <c r="AF26" i="1"/>
  <c r="Y32" i="1"/>
  <c r="Y24" i="1"/>
  <c r="Z29" i="1"/>
  <c r="X32" i="1"/>
  <c r="X28" i="1"/>
  <c r="X24" i="1"/>
  <c r="M28" i="1"/>
  <c r="AF60" i="1"/>
  <c r="AF56" i="1"/>
  <c r="AF52" i="1"/>
  <c r="AF48" i="1"/>
  <c r="AF44" i="1"/>
  <c r="AF40" i="1"/>
  <c r="AF36" i="1"/>
  <c r="Y58" i="1"/>
  <c r="Y50" i="1"/>
  <c r="Y42" i="1"/>
  <c r="Y34" i="1"/>
  <c r="Z61" i="1"/>
  <c r="Z53" i="1"/>
  <c r="Z45" i="1"/>
  <c r="Z37" i="1"/>
  <c r="X61" i="1"/>
  <c r="X57" i="1"/>
  <c r="X53" i="1"/>
  <c r="X49" i="1"/>
  <c r="X45" i="1"/>
  <c r="X41" i="1"/>
  <c r="X37" i="1"/>
  <c r="X33" i="1"/>
  <c r="P59" i="1"/>
  <c r="P55" i="1"/>
  <c r="P51" i="1"/>
  <c r="P47" i="1"/>
  <c r="P43" i="1"/>
  <c r="P39" i="1"/>
  <c r="P35" i="1"/>
  <c r="R34" i="1"/>
  <c r="M62" i="1"/>
  <c r="M54" i="1"/>
  <c r="M46" i="1"/>
  <c r="M38" i="1"/>
  <c r="G40" i="1"/>
  <c r="F38" i="1"/>
  <c r="P29" i="1"/>
  <c r="P25" i="1"/>
  <c r="AF32" i="1"/>
  <c r="Z25" i="1"/>
  <c r="M24" i="1"/>
  <c r="AF62" i="1"/>
  <c r="AF54" i="1"/>
  <c r="AF50" i="1"/>
  <c r="AF46" i="1"/>
  <c r="AF42" i="1"/>
  <c r="AF38" i="1"/>
  <c r="AF34" i="1"/>
  <c r="Y46" i="1"/>
  <c r="P57" i="1"/>
  <c r="P49" i="1"/>
  <c r="P45" i="1"/>
  <c r="P37" i="1"/>
  <c r="P33" i="1"/>
  <c r="M50" i="1"/>
  <c r="P32" i="1"/>
  <c r="P28" i="1"/>
  <c r="P24" i="1"/>
  <c r="R28" i="1"/>
  <c r="AF31" i="1"/>
  <c r="AF27" i="1"/>
  <c r="Y25" i="1"/>
  <c r="Z32" i="1"/>
  <c r="Z24" i="1"/>
  <c r="X29" i="1"/>
  <c r="X25" i="1"/>
  <c r="M29" i="1"/>
  <c r="AF61" i="1"/>
  <c r="AF57" i="1"/>
  <c r="AF53" i="1"/>
  <c r="AF49" i="1"/>
  <c r="AF45" i="1"/>
  <c r="AF41" i="1"/>
  <c r="AF37" i="1"/>
  <c r="AF33" i="1"/>
  <c r="Y59" i="1"/>
  <c r="Y51" i="1"/>
  <c r="Y43" i="1"/>
  <c r="Y35" i="1"/>
  <c r="AA41" i="1"/>
  <c r="Z56" i="1"/>
  <c r="Z48" i="1"/>
  <c r="Z40" i="1"/>
  <c r="X62" i="1"/>
  <c r="X58" i="1"/>
  <c r="X54" i="1"/>
  <c r="X50" i="1"/>
  <c r="X46" i="1"/>
  <c r="X42" i="1"/>
  <c r="X38" i="1"/>
  <c r="P60" i="1"/>
  <c r="P56" i="1"/>
  <c r="P52" i="1"/>
  <c r="P48" i="1"/>
  <c r="P44" i="1"/>
  <c r="P40" i="1"/>
  <c r="S36" i="1"/>
  <c r="N54" i="1"/>
  <c r="M55" i="1"/>
  <c r="M47" i="1"/>
  <c r="M39" i="1"/>
  <c r="AA33" i="1"/>
  <c r="N46" i="1"/>
  <c r="Q29" i="1"/>
  <c r="S30" i="1"/>
  <c r="N27" i="1"/>
  <c r="G25" i="1"/>
  <c r="Q28" i="1"/>
  <c r="S24" i="1"/>
  <c r="AI32" i="1"/>
  <c r="U30" i="1"/>
  <c r="F30" i="1"/>
  <c r="AI59" i="1"/>
  <c r="AI43" i="1"/>
  <c r="AA49" i="1"/>
  <c r="Q54" i="1"/>
  <c r="Q38" i="1"/>
  <c r="S44" i="1"/>
  <c r="U50" i="1"/>
  <c r="U34" i="1"/>
  <c r="R42" i="1"/>
  <c r="N62" i="1"/>
  <c r="G48" i="1"/>
  <c r="F62" i="1"/>
  <c r="F46" i="1"/>
  <c r="S60" i="1"/>
  <c r="R58" i="1"/>
  <c r="AA30" i="1"/>
  <c r="Q59" i="1"/>
  <c r="S52" i="1"/>
  <c r="U55" i="1"/>
  <c r="U39" i="1"/>
  <c r="R50" i="1"/>
  <c r="G53" i="1"/>
  <c r="G37" i="1"/>
  <c r="F51" i="1"/>
  <c r="F35" i="1"/>
  <c r="AA36" i="1"/>
  <c r="AA40" i="1"/>
  <c r="AA44" i="1"/>
  <c r="AA48" i="1"/>
  <c r="AA52" i="1"/>
  <c r="AA56" i="1"/>
  <c r="AA60" i="1"/>
  <c r="AA24" i="1"/>
  <c r="AA28" i="1"/>
  <c r="AA32" i="1"/>
  <c r="AA35" i="1"/>
  <c r="AA39" i="1"/>
  <c r="AA43" i="1"/>
  <c r="AA47" i="1"/>
  <c r="AA51" i="1"/>
  <c r="AA55" i="1"/>
  <c r="AA59" i="1"/>
  <c r="AA27" i="1"/>
  <c r="AA31" i="1"/>
  <c r="N23" i="1"/>
  <c r="FA23" i="1" s="1"/>
  <c r="N36" i="1"/>
  <c r="N40" i="1"/>
  <c r="N44" i="1"/>
  <c r="N48" i="1"/>
  <c r="N52" i="1"/>
  <c r="N56" i="1"/>
  <c r="N60" i="1"/>
  <c r="N35" i="1"/>
  <c r="N39" i="1"/>
  <c r="N43" i="1"/>
  <c r="N47" i="1"/>
  <c r="N51" i="1"/>
  <c r="N55" i="1"/>
  <c r="N59" i="1"/>
  <c r="N24" i="1"/>
  <c r="N28" i="1"/>
  <c r="N32" i="1"/>
  <c r="S28" i="1"/>
  <c r="R27" i="1"/>
  <c r="N31" i="1"/>
  <c r="N26" i="1"/>
  <c r="AA29" i="1"/>
  <c r="AA54" i="1"/>
  <c r="AA46" i="1"/>
  <c r="AA38" i="1"/>
  <c r="S49" i="1"/>
  <c r="S41" i="1"/>
  <c r="R49" i="1"/>
  <c r="R33" i="1"/>
  <c r="N61" i="1"/>
  <c r="N53" i="1"/>
  <c r="N37" i="1"/>
  <c r="Q23" i="1"/>
  <c r="FD23" i="1" s="1"/>
  <c r="Q33" i="1"/>
  <c r="Q37" i="1"/>
  <c r="Q41" i="1"/>
  <c r="Q45" i="1"/>
  <c r="Q49" i="1"/>
  <c r="Q53" i="1"/>
  <c r="Q57" i="1"/>
  <c r="Q61" i="1"/>
  <c r="Q36" i="1"/>
  <c r="Q40" i="1"/>
  <c r="Q44" i="1"/>
  <c r="Q48" i="1"/>
  <c r="Q52" i="1"/>
  <c r="Q56" i="1"/>
  <c r="Q60" i="1"/>
  <c r="AI23" i="1"/>
  <c r="FV23" i="1" s="1"/>
  <c r="AI34" i="1"/>
  <c r="AI38" i="1"/>
  <c r="AI42" i="1"/>
  <c r="AI46" i="1"/>
  <c r="AI50" i="1"/>
  <c r="AI54" i="1"/>
  <c r="AI58" i="1"/>
  <c r="AI62" i="1"/>
  <c r="AI27" i="1"/>
  <c r="AI31" i="1"/>
  <c r="AI33" i="1"/>
  <c r="AI37" i="1"/>
  <c r="AI41" i="1"/>
  <c r="AI45" i="1"/>
  <c r="AI49" i="1"/>
  <c r="AI53" i="1"/>
  <c r="AI57" i="1"/>
  <c r="AI61" i="1"/>
  <c r="AI26" i="1"/>
  <c r="AI30" i="1"/>
  <c r="Q31" i="1"/>
  <c r="Q27" i="1"/>
  <c r="S27" i="1"/>
  <c r="R31" i="1"/>
  <c r="R25" i="1"/>
  <c r="N30" i="1"/>
  <c r="N25" i="1"/>
  <c r="AA26" i="1"/>
  <c r="AI29" i="1"/>
  <c r="U26" i="1"/>
  <c r="F29" i="1"/>
  <c r="AA23" i="1"/>
  <c r="FN23" i="1" s="1"/>
  <c r="Q30" i="1"/>
  <c r="Q26" i="1"/>
  <c r="S31" i="1"/>
  <c r="S26" i="1"/>
  <c r="R29" i="1"/>
  <c r="N29" i="1"/>
  <c r="G26" i="1"/>
  <c r="AA25" i="1"/>
  <c r="AI28" i="1"/>
  <c r="U31" i="1"/>
  <c r="AI60" i="1"/>
  <c r="AI52" i="1"/>
  <c r="AI44" i="1"/>
  <c r="AI36" i="1"/>
  <c r="AA58" i="1"/>
  <c r="AA50" i="1"/>
  <c r="AA42" i="1"/>
  <c r="AA34" i="1"/>
  <c r="Q55" i="1"/>
  <c r="Q47" i="1"/>
  <c r="Q39" i="1"/>
  <c r="S61" i="1"/>
  <c r="S53" i="1"/>
  <c r="S45" i="1"/>
  <c r="U59" i="1"/>
  <c r="U51" i="1"/>
  <c r="U43" i="1"/>
  <c r="R61" i="1"/>
  <c r="R53" i="1"/>
  <c r="R45" i="1"/>
  <c r="N57" i="1"/>
  <c r="N49" i="1"/>
  <c r="N41" i="1"/>
  <c r="N33" i="1"/>
  <c r="G57" i="1"/>
  <c r="G49" i="1"/>
  <c r="G41" i="1"/>
  <c r="F55" i="1"/>
  <c r="F47" i="1"/>
  <c r="S23" i="1"/>
  <c r="FF23" i="1" s="1"/>
  <c r="S35" i="1"/>
  <c r="S39" i="1"/>
  <c r="S43" i="1"/>
  <c r="S47" i="1"/>
  <c r="S51" i="1"/>
  <c r="S55" i="1"/>
  <c r="S59" i="1"/>
  <c r="S34" i="1"/>
  <c r="S38" i="1"/>
  <c r="S42" i="1"/>
  <c r="S46" i="1"/>
  <c r="S50" i="1"/>
  <c r="S54" i="1"/>
  <c r="S58" i="1"/>
  <c r="S62" i="1"/>
  <c r="S25" i="1"/>
  <c r="S29" i="1"/>
  <c r="R23" i="1"/>
  <c r="FE23" i="1" s="1"/>
  <c r="R36" i="1"/>
  <c r="R40" i="1"/>
  <c r="R44" i="1"/>
  <c r="R48" i="1"/>
  <c r="R52" i="1"/>
  <c r="R56" i="1"/>
  <c r="R60" i="1"/>
  <c r="R35" i="1"/>
  <c r="R39" i="1"/>
  <c r="R43" i="1"/>
  <c r="R47" i="1"/>
  <c r="R51" i="1"/>
  <c r="R55" i="1"/>
  <c r="R59" i="1"/>
  <c r="R26" i="1"/>
  <c r="R30" i="1"/>
  <c r="R32" i="1"/>
  <c r="AA62" i="1"/>
  <c r="S57" i="1"/>
  <c r="S33" i="1"/>
  <c r="R57" i="1"/>
  <c r="R41" i="1"/>
  <c r="N45" i="1"/>
  <c r="G23" i="1"/>
  <c r="G35" i="1"/>
  <c r="G39" i="1"/>
  <c r="G43" i="1"/>
  <c r="G47" i="1"/>
  <c r="G51" i="1"/>
  <c r="G55" i="1"/>
  <c r="G59" i="1"/>
  <c r="G24" i="1"/>
  <c r="G28" i="1"/>
  <c r="G32" i="1"/>
  <c r="G34" i="1"/>
  <c r="G38" i="1"/>
  <c r="G42" i="1"/>
  <c r="G46" i="1"/>
  <c r="G50" i="1"/>
  <c r="G54" i="1"/>
  <c r="G58" i="1"/>
  <c r="G62" i="1"/>
  <c r="G27" i="1"/>
  <c r="G31" i="1"/>
  <c r="F33" i="1"/>
  <c r="F37" i="1"/>
  <c r="F41" i="1"/>
  <c r="F45" i="1"/>
  <c r="F49" i="1"/>
  <c r="F53" i="1"/>
  <c r="F57" i="1"/>
  <c r="F61" i="1"/>
  <c r="F24" i="1"/>
  <c r="F28" i="1"/>
  <c r="F32" i="1"/>
  <c r="F36" i="1"/>
  <c r="F40" i="1"/>
  <c r="F44" i="1"/>
  <c r="F48" i="1"/>
  <c r="F52" i="1"/>
  <c r="F56" i="1"/>
  <c r="F60" i="1"/>
  <c r="F27" i="1"/>
  <c r="F31" i="1"/>
  <c r="U23" i="1"/>
  <c r="FH23" i="1" s="1"/>
  <c r="U33" i="1"/>
  <c r="U41" i="1"/>
  <c r="U45" i="1"/>
  <c r="U49" i="1"/>
  <c r="U53" i="1"/>
  <c r="U57" i="1"/>
  <c r="U61" i="1"/>
  <c r="U25" i="1"/>
  <c r="U29" i="1"/>
  <c r="U36" i="1"/>
  <c r="U40" i="1"/>
  <c r="U44" i="1"/>
  <c r="U48" i="1"/>
  <c r="U52" i="1"/>
  <c r="U56" i="1"/>
  <c r="U60" i="1"/>
  <c r="U24" i="1"/>
  <c r="U28" i="1"/>
  <c r="S32" i="1"/>
  <c r="G29" i="1"/>
  <c r="AI55" i="1"/>
  <c r="AI47" i="1"/>
  <c r="AI39" i="1"/>
  <c r="AA61" i="1"/>
  <c r="AA53" i="1"/>
  <c r="AA45" i="1"/>
  <c r="AA37" i="1"/>
  <c r="Q58" i="1"/>
  <c r="Q50" i="1"/>
  <c r="Q42" i="1"/>
  <c r="Q34" i="1"/>
  <c r="S56" i="1"/>
  <c r="S48" i="1"/>
  <c r="S40" i="1"/>
  <c r="U62" i="1"/>
  <c r="U54" i="1"/>
  <c r="U46" i="1"/>
  <c r="U38" i="1"/>
  <c r="R62" i="1"/>
  <c r="R54" i="1"/>
  <c r="R46" i="1"/>
  <c r="R38" i="1"/>
  <c r="N58" i="1"/>
  <c r="N50" i="1"/>
  <c r="N42" i="1"/>
  <c r="N34" i="1"/>
  <c r="G60" i="1"/>
  <c r="G52" i="1"/>
  <c r="G44" i="1"/>
  <c r="G36" i="1"/>
  <c r="F58" i="1"/>
  <c r="F50" i="1"/>
  <c r="F42" i="1"/>
  <c r="F34" i="1"/>
  <c r="AH28" i="1"/>
  <c r="AG29" i="1"/>
  <c r="AH62" i="1"/>
  <c r="FU62" i="1" s="1"/>
  <c r="AH54" i="1"/>
  <c r="AH46" i="1"/>
  <c r="AH42" i="1"/>
  <c r="AH34" i="1"/>
  <c r="AG56" i="1"/>
  <c r="AG48" i="1"/>
  <c r="AG44" i="1"/>
  <c r="AG36" i="1"/>
  <c r="V58" i="1"/>
  <c r="V46" i="1"/>
  <c r="AH30" i="1"/>
  <c r="AH26" i="1"/>
  <c r="AG31" i="1"/>
  <c r="AG27" i="1"/>
  <c r="Y30" i="1"/>
  <c r="Y26" i="1"/>
  <c r="FL26" i="1" s="1"/>
  <c r="Z30" i="1"/>
  <c r="Z26" i="1"/>
  <c r="V29" i="1"/>
  <c r="V25" i="1"/>
  <c r="FI25" i="1" s="1"/>
  <c r="M30" i="1"/>
  <c r="M26" i="1"/>
  <c r="AH60" i="1"/>
  <c r="AH56" i="1"/>
  <c r="AH52" i="1"/>
  <c r="AH48" i="1"/>
  <c r="AH44" i="1"/>
  <c r="AH40" i="1"/>
  <c r="AH36" i="1"/>
  <c r="AG62" i="1"/>
  <c r="AG58" i="1"/>
  <c r="AG54" i="1"/>
  <c r="AG50" i="1"/>
  <c r="AG46" i="1"/>
  <c r="AG42" i="1"/>
  <c r="AG38" i="1"/>
  <c r="AG34" i="1"/>
  <c r="Y60" i="1"/>
  <c r="Y56" i="1"/>
  <c r="Y52" i="1"/>
  <c r="Y48" i="1"/>
  <c r="Y44" i="1"/>
  <c r="Y40" i="1"/>
  <c r="Y36" i="1"/>
  <c r="Z62" i="1"/>
  <c r="Z58" i="1"/>
  <c r="Z54" i="1"/>
  <c r="Z50" i="1"/>
  <c r="Z46" i="1"/>
  <c r="Z42" i="1"/>
  <c r="Z38" i="1"/>
  <c r="Z34" i="1"/>
  <c r="V60" i="1"/>
  <c r="V56" i="1"/>
  <c r="V52" i="1"/>
  <c r="V48" i="1"/>
  <c r="V44" i="1"/>
  <c r="V40" i="1"/>
  <c r="V36" i="1"/>
  <c r="M60" i="1"/>
  <c r="EZ60" i="1" s="1"/>
  <c r="M56" i="1"/>
  <c r="M52" i="1"/>
  <c r="M48" i="1"/>
  <c r="M44" i="1"/>
  <c r="EZ44" i="1" s="1"/>
  <c r="M40" i="1"/>
  <c r="M36" i="1"/>
  <c r="AH32" i="1"/>
  <c r="AH24" i="1"/>
  <c r="AG25" i="1"/>
  <c r="V31" i="1"/>
  <c r="V27" i="1"/>
  <c r="AH58" i="1"/>
  <c r="FU58" i="1" s="1"/>
  <c r="AH50" i="1"/>
  <c r="AH38" i="1"/>
  <c r="AG60" i="1"/>
  <c r="AG52" i="1"/>
  <c r="AG40" i="1"/>
  <c r="V62" i="1"/>
  <c r="V54" i="1"/>
  <c r="V50" i="1"/>
  <c r="FI50" i="1" s="1"/>
  <c r="V42" i="1"/>
  <c r="V38" i="1"/>
  <c r="V34" i="1"/>
  <c r="AH31" i="1"/>
  <c r="FU31" i="1" s="1"/>
  <c r="AH27" i="1"/>
  <c r="AG32" i="1"/>
  <c r="AG28" i="1"/>
  <c r="AG24" i="1"/>
  <c r="FT24" i="1" s="1"/>
  <c r="Y31" i="1"/>
  <c r="Y27" i="1"/>
  <c r="Z31" i="1"/>
  <c r="Z27" i="1"/>
  <c r="V30" i="1"/>
  <c r="V26" i="1"/>
  <c r="M31" i="1"/>
  <c r="M27" i="1"/>
  <c r="EZ27" i="1" s="1"/>
  <c r="AH61" i="1"/>
  <c r="AH57" i="1"/>
  <c r="AH53" i="1"/>
  <c r="AH49" i="1"/>
  <c r="AH45" i="1"/>
  <c r="AH41" i="1"/>
  <c r="AH37" i="1"/>
  <c r="AH33" i="1"/>
  <c r="AG59" i="1"/>
  <c r="AG55" i="1"/>
  <c r="AG51" i="1"/>
  <c r="AG47" i="1"/>
  <c r="AG43" i="1"/>
  <c r="AG39" i="1"/>
  <c r="AG35" i="1"/>
  <c r="Y61" i="1"/>
  <c r="FL61" i="1" s="1"/>
  <c r="Y57" i="1"/>
  <c r="Y53" i="1"/>
  <c r="Y49" i="1"/>
  <c r="Y45" i="1"/>
  <c r="Y41" i="1"/>
  <c r="Y37" i="1"/>
  <c r="Y33" i="1"/>
  <c r="Z59" i="1"/>
  <c r="FM59" i="1" s="1"/>
  <c r="Z55" i="1"/>
  <c r="Z51" i="1"/>
  <c r="Z47" i="1"/>
  <c r="Z43" i="1"/>
  <c r="FM43" i="1" s="1"/>
  <c r="Z39" i="1"/>
  <c r="Z35" i="1"/>
  <c r="V61" i="1"/>
  <c r="V57" i="1"/>
  <c r="V53" i="1"/>
  <c r="V49" i="1"/>
  <c r="V45" i="1"/>
  <c r="V41" i="1"/>
  <c r="V37" i="1"/>
  <c r="V33" i="1"/>
  <c r="M61" i="1"/>
  <c r="M57" i="1"/>
  <c r="EZ57" i="1" s="1"/>
  <c r="M53" i="1"/>
  <c r="M49" i="1"/>
  <c r="M45" i="1"/>
  <c r="M41" i="1"/>
  <c r="EZ41" i="1" s="1"/>
  <c r="M37" i="1"/>
  <c r="M33" i="1"/>
  <c r="CR30" i="1"/>
  <c r="CR62" i="1"/>
  <c r="CR61" i="1"/>
  <c r="CR60" i="1"/>
  <c r="CR59" i="1"/>
  <c r="CR58" i="1"/>
  <c r="CR57" i="1"/>
  <c r="CR56" i="1"/>
  <c r="CR55" i="1"/>
  <c r="CR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R39" i="1"/>
  <c r="CR38" i="1"/>
  <c r="CR37" i="1"/>
  <c r="CR36" i="1"/>
  <c r="CR35" i="1"/>
  <c r="CR34" i="1"/>
  <c r="CR33" i="1"/>
  <c r="CR32" i="1"/>
  <c r="DB49" i="1" l="1"/>
  <c r="CX39" i="1"/>
  <c r="CW35" i="1"/>
  <c r="CW57" i="1"/>
  <c r="EW55" i="1"/>
  <c r="CW28" i="1"/>
  <c r="CW32" i="1"/>
  <c r="EW26" i="1"/>
  <c r="CW37" i="1"/>
  <c r="CW45" i="1"/>
  <c r="CW47" i="1"/>
  <c r="CW59" i="1"/>
  <c r="EW39" i="1"/>
  <c r="EW30" i="1"/>
  <c r="CW61" i="1"/>
  <c r="EW53" i="1"/>
  <c r="CW43" i="1"/>
  <c r="CU43" i="1"/>
  <c r="EU54" i="1"/>
  <c r="CW24" i="1"/>
  <c r="DQ61" i="1"/>
  <c r="CU59" i="1"/>
  <c r="EU42" i="1"/>
  <c r="CU46" i="1"/>
  <c r="EU47" i="1"/>
  <c r="CV34" i="1"/>
  <c r="CU62" i="1"/>
  <c r="EW34" i="1"/>
  <c r="DB45" i="1"/>
  <c r="EU34" i="1"/>
  <c r="CU23" i="1"/>
  <c r="EU24" i="1"/>
  <c r="CU38" i="1"/>
  <c r="CU51" i="1"/>
  <c r="CU31" i="1"/>
  <c r="EU28" i="1"/>
  <c r="CU58" i="1"/>
  <c r="CU27" i="1"/>
  <c r="CU39" i="1"/>
  <c r="DQ53" i="1"/>
  <c r="FJ61" i="1"/>
  <c r="FJ45" i="1"/>
  <c r="FJ29" i="1"/>
  <c r="FJ55" i="1"/>
  <c r="EU35" i="1"/>
  <c r="DB37" i="1"/>
  <c r="FQ41" i="1"/>
  <c r="DJ48" i="1"/>
  <c r="DJ37" i="1"/>
  <c r="DJ58" i="1"/>
  <c r="FB41" i="1"/>
  <c r="DQ37" i="1"/>
  <c r="FQ27" i="1"/>
  <c r="FB31" i="1"/>
  <c r="CU32" i="1"/>
  <c r="FJ40" i="1"/>
  <c r="FB27" i="1"/>
  <c r="FJ38" i="1"/>
  <c r="FJ25" i="1"/>
  <c r="DJ57" i="1"/>
  <c r="DJ23" i="1"/>
  <c r="DB61" i="1"/>
  <c r="FQ31" i="1"/>
  <c r="DJ33" i="1"/>
  <c r="CU50" i="1"/>
  <c r="DQ35" i="1"/>
  <c r="EU55" i="1"/>
  <c r="DB33" i="1"/>
  <c r="FJ49" i="1"/>
  <c r="FJ42" i="1"/>
  <c r="DJ59" i="1"/>
  <c r="FB53" i="1"/>
  <c r="FB57" i="1"/>
  <c r="FQ49" i="1"/>
  <c r="DJ56" i="1"/>
  <c r="FJ41" i="1"/>
  <c r="FJ53" i="1"/>
  <c r="FJ43" i="1"/>
  <c r="DQ45" i="1"/>
  <c r="FJ47" i="1"/>
  <c r="FQ33" i="1"/>
  <c r="FJ60" i="1"/>
  <c r="EW52" i="1"/>
  <c r="FJ54" i="1"/>
  <c r="DJ27" i="1"/>
  <c r="DJ39" i="1"/>
  <c r="FJ36" i="1"/>
  <c r="FJ44" i="1"/>
  <c r="DJ32" i="1"/>
  <c r="FJ50" i="1"/>
  <c r="DJ28" i="1"/>
  <c r="CK34" i="1"/>
  <c r="AR34" i="1" s="1"/>
  <c r="CK33" i="1"/>
  <c r="AR33" i="1" s="1"/>
  <c r="CK24" i="1"/>
  <c r="AR24" i="1" s="1"/>
  <c r="CK49" i="1"/>
  <c r="AR49" i="1" s="1"/>
  <c r="CK40" i="1"/>
  <c r="AR40" i="1" s="1"/>
  <c r="CK47" i="1"/>
  <c r="AR47" i="1" s="1"/>
  <c r="CK31" i="1"/>
  <c r="AR31" i="1" s="1"/>
  <c r="CK36" i="1"/>
  <c r="AR36" i="1" s="1"/>
  <c r="CK61" i="1"/>
  <c r="AR61" i="1" s="1"/>
  <c r="CK29" i="1"/>
  <c r="AR29" i="1" s="1"/>
  <c r="CK46" i="1"/>
  <c r="AR46" i="1" s="1"/>
  <c r="CK58" i="1"/>
  <c r="AR58" i="1" s="1"/>
  <c r="CK60" i="1"/>
  <c r="AR60" i="1" s="1"/>
  <c r="CK44" i="1"/>
  <c r="AR44" i="1" s="1"/>
  <c r="CK28" i="1"/>
  <c r="AR28" i="1" s="1"/>
  <c r="CK53" i="1"/>
  <c r="AR53" i="1" s="1"/>
  <c r="CK37" i="1"/>
  <c r="AR37" i="1" s="1"/>
  <c r="CK25" i="1"/>
  <c r="AR25" i="1" s="1"/>
  <c r="CK54" i="1"/>
  <c r="AR54" i="1" s="1"/>
  <c r="CK56" i="1"/>
  <c r="AR56" i="1" s="1"/>
  <c r="CK42" i="1"/>
  <c r="AR42" i="1" s="1"/>
  <c r="CK52" i="1"/>
  <c r="AR52" i="1" s="1"/>
  <c r="CK45" i="1"/>
  <c r="AR45" i="1" s="1"/>
  <c r="CK55" i="1"/>
  <c r="AR55" i="1" s="1"/>
  <c r="CK35" i="1"/>
  <c r="AR35" i="1" s="1"/>
  <c r="CK43" i="1"/>
  <c r="AR43" i="1" s="1"/>
  <c r="CK26" i="1"/>
  <c r="AR26" i="1" s="1"/>
  <c r="CK50" i="1"/>
  <c r="AR50" i="1" s="1"/>
  <c r="CK27" i="1"/>
  <c r="AR27" i="1" s="1"/>
  <c r="CK48" i="1"/>
  <c r="AR48" i="1" s="1"/>
  <c r="CK32" i="1"/>
  <c r="AR32" i="1" s="1"/>
  <c r="CK57" i="1"/>
  <c r="AR57" i="1" s="1"/>
  <c r="CK41" i="1"/>
  <c r="AR41" i="1" s="1"/>
  <c r="CK51" i="1"/>
  <c r="AR51" i="1" s="1"/>
  <c r="CK62" i="1"/>
  <c r="AR62" i="1" s="1"/>
  <c r="CK30" i="1"/>
  <c r="AR30" i="1" s="1"/>
  <c r="CK38" i="1"/>
  <c r="AR38" i="1" s="1"/>
  <c r="CK59" i="1"/>
  <c r="AR59" i="1" s="1"/>
  <c r="CK39" i="1"/>
  <c r="AR39" i="1" s="1"/>
  <c r="CK23" i="1"/>
  <c r="AR23" i="1" s="1"/>
  <c r="CJ28" i="1"/>
  <c r="AQ28" i="1" s="1"/>
  <c r="CJ53" i="1"/>
  <c r="AQ53" i="1" s="1"/>
  <c r="CJ25" i="1"/>
  <c r="AQ25" i="1" s="1"/>
  <c r="CJ56" i="1"/>
  <c r="AQ56" i="1" s="1"/>
  <c r="CJ40" i="1"/>
  <c r="AQ40" i="1" s="1"/>
  <c r="CJ49" i="1"/>
  <c r="AQ49" i="1" s="1"/>
  <c r="CJ47" i="1"/>
  <c r="AQ47" i="1" s="1"/>
  <c r="CJ42" i="1"/>
  <c r="AQ42" i="1" s="1"/>
  <c r="CJ31" i="1"/>
  <c r="AQ31" i="1" s="1"/>
  <c r="CJ52" i="1"/>
  <c r="AQ52" i="1" s="1"/>
  <c r="CJ36" i="1"/>
  <c r="AQ36" i="1" s="1"/>
  <c r="CJ61" i="1"/>
  <c r="AQ61" i="1" s="1"/>
  <c r="CJ45" i="1"/>
  <c r="AQ45" i="1" s="1"/>
  <c r="CJ55" i="1"/>
  <c r="AQ55" i="1" s="1"/>
  <c r="CJ29" i="1"/>
  <c r="AQ29" i="1" s="1"/>
  <c r="CJ35" i="1"/>
  <c r="AQ35" i="1" s="1"/>
  <c r="CJ46" i="1"/>
  <c r="AQ46" i="1" s="1"/>
  <c r="CJ43" i="1"/>
  <c r="AQ43" i="1" s="1"/>
  <c r="CJ26" i="1"/>
  <c r="AQ26" i="1" s="1"/>
  <c r="CJ58" i="1"/>
  <c r="AQ58" i="1" s="1"/>
  <c r="CJ60" i="1"/>
  <c r="AQ60" i="1" s="1"/>
  <c r="CJ44" i="1"/>
  <c r="AQ44" i="1" s="1"/>
  <c r="CJ37" i="1"/>
  <c r="AQ37" i="1" s="1"/>
  <c r="CJ54" i="1"/>
  <c r="AQ54" i="1" s="1"/>
  <c r="CJ34" i="1"/>
  <c r="AQ34" i="1" s="1"/>
  <c r="CJ24" i="1"/>
  <c r="AQ24" i="1" s="1"/>
  <c r="CJ33" i="1"/>
  <c r="AQ33" i="1" s="1"/>
  <c r="CJ50" i="1"/>
  <c r="AQ50" i="1" s="1"/>
  <c r="CJ27" i="1"/>
  <c r="AQ27" i="1" s="1"/>
  <c r="CJ48" i="1"/>
  <c r="AQ48" i="1" s="1"/>
  <c r="CJ32" i="1"/>
  <c r="AQ32" i="1" s="1"/>
  <c r="CJ57" i="1"/>
  <c r="AQ57" i="1" s="1"/>
  <c r="CJ41" i="1"/>
  <c r="AQ41" i="1" s="1"/>
  <c r="CJ51" i="1"/>
  <c r="AQ51" i="1" s="1"/>
  <c r="CJ62" i="1"/>
  <c r="AQ62" i="1" s="1"/>
  <c r="CJ30" i="1"/>
  <c r="AQ30" i="1" s="1"/>
  <c r="CJ38" i="1"/>
  <c r="AQ38" i="1" s="1"/>
  <c r="CJ59" i="1"/>
  <c r="AQ59" i="1" s="1"/>
  <c r="CJ39" i="1"/>
  <c r="AQ39" i="1" s="1"/>
  <c r="CI24" i="1"/>
  <c r="AP24" i="1" s="1"/>
  <c r="CI33" i="1"/>
  <c r="AP33" i="1" s="1"/>
  <c r="CJ23" i="1"/>
  <c r="AQ23" i="1" s="1"/>
  <c r="CI49" i="1"/>
  <c r="AP49" i="1" s="1"/>
  <c r="CI34" i="1"/>
  <c r="AP34" i="1" s="1"/>
  <c r="CI56" i="1"/>
  <c r="AP56" i="1" s="1"/>
  <c r="CI47" i="1"/>
  <c r="AP47" i="1" s="1"/>
  <c r="CI42" i="1"/>
  <c r="AP42" i="1" s="1"/>
  <c r="CI52" i="1"/>
  <c r="AP52" i="1" s="1"/>
  <c r="CI45" i="1"/>
  <c r="AP45" i="1" s="1"/>
  <c r="CI55" i="1"/>
  <c r="AP55" i="1" s="1"/>
  <c r="CI46" i="1"/>
  <c r="AP46" i="1" s="1"/>
  <c r="CI43" i="1"/>
  <c r="AP43" i="1" s="1"/>
  <c r="CI58" i="1"/>
  <c r="AP58" i="1" s="1"/>
  <c r="CI60" i="1"/>
  <c r="AP60" i="1" s="1"/>
  <c r="CI44" i="1"/>
  <c r="AP44" i="1" s="1"/>
  <c r="CI28" i="1"/>
  <c r="AP28" i="1" s="1"/>
  <c r="CI53" i="1"/>
  <c r="AP53" i="1" s="1"/>
  <c r="CI37" i="1"/>
  <c r="AP37" i="1" s="1"/>
  <c r="CI25" i="1"/>
  <c r="AP25" i="1" s="1"/>
  <c r="CI54" i="1"/>
  <c r="AP54" i="1" s="1"/>
  <c r="CI40" i="1"/>
  <c r="AP40" i="1" s="1"/>
  <c r="CI31" i="1"/>
  <c r="AP31" i="1" s="1"/>
  <c r="CI36" i="1"/>
  <c r="AP36" i="1" s="1"/>
  <c r="CI61" i="1"/>
  <c r="AP61" i="1" s="1"/>
  <c r="CI29" i="1"/>
  <c r="AP29" i="1" s="1"/>
  <c r="CI35" i="1"/>
  <c r="AP35" i="1" s="1"/>
  <c r="CI26" i="1"/>
  <c r="AP26" i="1" s="1"/>
  <c r="CI50" i="1"/>
  <c r="AP50" i="1" s="1"/>
  <c r="CI27" i="1"/>
  <c r="AP27" i="1" s="1"/>
  <c r="CI48" i="1"/>
  <c r="AP48" i="1" s="1"/>
  <c r="CI32" i="1"/>
  <c r="AP32" i="1" s="1"/>
  <c r="CI57" i="1"/>
  <c r="AP57" i="1" s="1"/>
  <c r="CI41" i="1"/>
  <c r="AP41" i="1" s="1"/>
  <c r="CI51" i="1"/>
  <c r="AP51" i="1" s="1"/>
  <c r="CI62" i="1"/>
  <c r="AP62" i="1" s="1"/>
  <c r="CI30" i="1"/>
  <c r="AP30" i="1" s="1"/>
  <c r="CI38" i="1"/>
  <c r="AP38" i="1" s="1"/>
  <c r="CI59" i="1"/>
  <c r="AP59" i="1" s="1"/>
  <c r="CI39" i="1"/>
  <c r="AP39" i="1" s="1"/>
  <c r="CI23" i="1"/>
  <c r="AP23" i="1" s="1"/>
  <c r="CH58" i="1"/>
  <c r="AO58" i="1" s="1"/>
  <c r="CH28" i="1"/>
  <c r="AO28" i="1" s="1"/>
  <c r="CH37" i="1"/>
  <c r="AO37" i="1" s="1"/>
  <c r="CH25" i="1"/>
  <c r="AO25" i="1" s="1"/>
  <c r="CH56" i="1"/>
  <c r="AO56" i="1" s="1"/>
  <c r="CH24" i="1"/>
  <c r="AO24" i="1" s="1"/>
  <c r="CH33" i="1"/>
  <c r="AO33" i="1" s="1"/>
  <c r="CH42" i="1"/>
  <c r="AO42" i="1" s="1"/>
  <c r="CH31" i="1"/>
  <c r="AO31" i="1" s="1"/>
  <c r="CH52" i="1"/>
  <c r="AO52" i="1" s="1"/>
  <c r="CH36" i="1"/>
  <c r="AO36" i="1" s="1"/>
  <c r="CH61" i="1"/>
  <c r="AO61" i="1" s="1"/>
  <c r="CH45" i="1"/>
  <c r="AO45" i="1" s="1"/>
  <c r="CH55" i="1"/>
  <c r="AO55" i="1" s="1"/>
  <c r="CH29" i="1"/>
  <c r="AO29" i="1" s="1"/>
  <c r="CH35" i="1"/>
  <c r="AO35" i="1" s="1"/>
  <c r="CH46" i="1"/>
  <c r="AO46" i="1" s="1"/>
  <c r="CH43" i="1"/>
  <c r="AO43" i="1" s="1"/>
  <c r="CH26" i="1"/>
  <c r="AO26" i="1" s="1"/>
  <c r="CH60" i="1"/>
  <c r="AO60" i="1" s="1"/>
  <c r="CH44" i="1"/>
  <c r="AO44" i="1" s="1"/>
  <c r="CH53" i="1"/>
  <c r="AO53" i="1" s="1"/>
  <c r="CH54" i="1"/>
  <c r="AO54" i="1" s="1"/>
  <c r="CH34" i="1"/>
  <c r="AO34" i="1" s="1"/>
  <c r="CH40" i="1"/>
  <c r="AO40" i="1" s="1"/>
  <c r="CH49" i="1"/>
  <c r="AO49" i="1" s="1"/>
  <c r="CH47" i="1"/>
  <c r="AO47" i="1" s="1"/>
  <c r="CH50" i="1"/>
  <c r="AO50" i="1" s="1"/>
  <c r="CH27" i="1"/>
  <c r="AO27" i="1" s="1"/>
  <c r="CH48" i="1"/>
  <c r="AO48" i="1" s="1"/>
  <c r="CH32" i="1"/>
  <c r="AO32" i="1" s="1"/>
  <c r="CH57" i="1"/>
  <c r="AO57" i="1" s="1"/>
  <c r="CH41" i="1"/>
  <c r="AO41" i="1" s="1"/>
  <c r="CH51" i="1"/>
  <c r="AO51" i="1" s="1"/>
  <c r="CH62" i="1"/>
  <c r="AO62" i="1" s="1"/>
  <c r="CH30" i="1"/>
  <c r="AO30" i="1" s="1"/>
  <c r="CH38" i="1"/>
  <c r="AO38" i="1" s="1"/>
  <c r="CH59" i="1"/>
  <c r="AO59" i="1" s="1"/>
  <c r="CH39" i="1"/>
  <c r="AO39" i="1" s="1"/>
  <c r="CH23" i="1"/>
  <c r="AO23" i="1" s="1"/>
  <c r="CG24" i="1"/>
  <c r="AN24" i="1" s="1"/>
  <c r="CG49" i="1"/>
  <c r="AN49" i="1" s="1"/>
  <c r="CG33" i="1"/>
  <c r="AN33" i="1" s="1"/>
  <c r="CG34" i="1"/>
  <c r="AN34" i="1" s="1"/>
  <c r="CG40" i="1"/>
  <c r="AN40" i="1" s="1"/>
  <c r="CG47" i="1"/>
  <c r="AN47" i="1" s="1"/>
  <c r="CG42" i="1"/>
  <c r="AN42" i="1" s="1"/>
  <c r="CG52" i="1"/>
  <c r="AN52" i="1" s="1"/>
  <c r="CG45" i="1"/>
  <c r="AN45" i="1" s="1"/>
  <c r="CG55" i="1"/>
  <c r="AN55" i="1" s="1"/>
  <c r="CG46" i="1"/>
  <c r="AN46" i="1" s="1"/>
  <c r="CG43" i="1"/>
  <c r="AN43" i="1" s="1"/>
  <c r="CG58" i="1"/>
  <c r="AN58" i="1" s="1"/>
  <c r="CG60" i="1"/>
  <c r="AN60" i="1" s="1"/>
  <c r="CG44" i="1"/>
  <c r="AN44" i="1" s="1"/>
  <c r="CG28" i="1"/>
  <c r="AN28" i="1" s="1"/>
  <c r="CG53" i="1"/>
  <c r="AN53" i="1" s="1"/>
  <c r="CG37" i="1"/>
  <c r="AN37" i="1" s="1"/>
  <c r="CG25" i="1"/>
  <c r="AN25" i="1" s="1"/>
  <c r="CG54" i="1"/>
  <c r="AN54" i="1" s="1"/>
  <c r="CG56" i="1"/>
  <c r="AN56" i="1" s="1"/>
  <c r="CG31" i="1"/>
  <c r="AN31" i="1" s="1"/>
  <c r="CG36" i="1"/>
  <c r="AN36" i="1" s="1"/>
  <c r="CG61" i="1"/>
  <c r="AN61" i="1" s="1"/>
  <c r="CG29" i="1"/>
  <c r="AN29" i="1" s="1"/>
  <c r="CG35" i="1"/>
  <c r="AN35" i="1" s="1"/>
  <c r="CG26" i="1"/>
  <c r="AN26" i="1" s="1"/>
  <c r="CG50" i="1"/>
  <c r="AN50" i="1" s="1"/>
  <c r="CG27" i="1"/>
  <c r="AN27" i="1" s="1"/>
  <c r="CG48" i="1"/>
  <c r="AN48" i="1" s="1"/>
  <c r="CG32" i="1"/>
  <c r="AN32" i="1" s="1"/>
  <c r="CG57" i="1"/>
  <c r="AN57" i="1" s="1"/>
  <c r="CG41" i="1"/>
  <c r="AN41" i="1" s="1"/>
  <c r="CG51" i="1"/>
  <c r="AN51" i="1" s="1"/>
  <c r="CG62" i="1"/>
  <c r="AN62" i="1" s="1"/>
  <c r="CG30" i="1"/>
  <c r="AN30" i="1" s="1"/>
  <c r="CG38" i="1"/>
  <c r="AN38" i="1" s="1"/>
  <c r="CG59" i="1"/>
  <c r="AN59" i="1" s="1"/>
  <c r="CG39" i="1"/>
  <c r="AN39" i="1" s="1"/>
  <c r="CG23" i="1"/>
  <c r="AN23" i="1" s="1"/>
  <c r="CF24" i="1"/>
  <c r="AM24" i="1" s="1"/>
  <c r="CF49" i="1"/>
  <c r="AM49" i="1" s="1"/>
  <c r="CF33" i="1"/>
  <c r="AM33" i="1" s="1"/>
  <c r="CW48" i="1"/>
  <c r="CF34" i="1"/>
  <c r="AM34" i="1" s="1"/>
  <c r="CF56" i="1"/>
  <c r="AM56" i="1" s="1"/>
  <c r="CF40" i="1"/>
  <c r="AM40" i="1" s="1"/>
  <c r="CF47" i="1"/>
  <c r="AM47" i="1" s="1"/>
  <c r="ES39" i="1"/>
  <c r="CF39" i="1"/>
  <c r="AM39" i="1" s="1"/>
  <c r="CF42" i="1"/>
  <c r="AM42" i="1" s="1"/>
  <c r="ES31" i="1"/>
  <c r="CF31" i="1"/>
  <c r="AM31" i="1" s="1"/>
  <c r="CF52" i="1"/>
  <c r="AM52" i="1" s="1"/>
  <c r="CF36" i="1"/>
  <c r="AM36" i="1" s="1"/>
  <c r="CF61" i="1"/>
  <c r="AM61" i="1" s="1"/>
  <c r="CF45" i="1"/>
  <c r="AM45" i="1" s="1"/>
  <c r="CF55" i="1"/>
  <c r="AM55" i="1" s="1"/>
  <c r="CF29" i="1"/>
  <c r="AM29" i="1" s="1"/>
  <c r="CF35" i="1"/>
  <c r="AM35" i="1" s="1"/>
  <c r="CF46" i="1"/>
  <c r="AM46" i="1" s="1"/>
  <c r="CF43" i="1"/>
  <c r="AM43" i="1" s="1"/>
  <c r="CF50" i="1"/>
  <c r="AM50" i="1" s="1"/>
  <c r="CF27" i="1"/>
  <c r="AM27" i="1" s="1"/>
  <c r="CF48" i="1"/>
  <c r="AM48" i="1" s="1"/>
  <c r="CF32" i="1"/>
  <c r="AM32" i="1" s="1"/>
  <c r="CF57" i="1"/>
  <c r="AM57" i="1" s="1"/>
  <c r="CF41" i="1"/>
  <c r="AM41" i="1" s="1"/>
  <c r="CF51" i="1"/>
  <c r="AM51" i="1" s="1"/>
  <c r="CF62" i="1"/>
  <c r="AM62" i="1" s="1"/>
  <c r="CF30" i="1"/>
  <c r="AM30" i="1" s="1"/>
  <c r="CF38" i="1"/>
  <c r="AM38" i="1" s="1"/>
  <c r="CF59" i="1"/>
  <c r="AM59" i="1" s="1"/>
  <c r="EW58" i="1"/>
  <c r="CF58" i="1"/>
  <c r="AM58" i="1" s="1"/>
  <c r="CF60" i="1"/>
  <c r="AM60" i="1" s="1"/>
  <c r="CF44" i="1"/>
  <c r="AM44" i="1" s="1"/>
  <c r="CF28" i="1"/>
  <c r="AM28" i="1" s="1"/>
  <c r="CF53" i="1"/>
  <c r="AM53" i="1" s="1"/>
  <c r="CF37" i="1"/>
  <c r="AM37" i="1" s="1"/>
  <c r="CF25" i="1"/>
  <c r="AM25" i="1" s="1"/>
  <c r="CF54" i="1"/>
  <c r="AM54" i="1" s="1"/>
  <c r="ES26" i="1"/>
  <c r="CF26" i="1"/>
  <c r="AM26" i="1" s="1"/>
  <c r="CF23" i="1"/>
  <c r="AM23" i="1" s="1"/>
  <c r="CW54" i="1"/>
  <c r="EW36" i="1"/>
  <c r="EW42" i="1"/>
  <c r="CW31" i="1"/>
  <c r="EW27" i="1"/>
  <c r="EW50" i="1"/>
  <c r="CW38" i="1"/>
  <c r="EW29" i="1"/>
  <c r="CW25" i="1"/>
  <c r="EW23" i="1"/>
  <c r="CW44" i="1"/>
  <c r="EV50" i="1"/>
  <c r="CW60" i="1"/>
  <c r="EW46" i="1"/>
  <c r="EW56" i="1"/>
  <c r="CW40" i="1"/>
  <c r="EW62" i="1"/>
  <c r="CV53" i="1"/>
  <c r="CV31" i="1"/>
  <c r="CV23" i="1"/>
  <c r="EY33" i="1"/>
  <c r="CV58" i="1"/>
  <c r="EV54" i="1"/>
  <c r="EV62" i="1"/>
  <c r="CV42" i="1"/>
  <c r="EV38" i="1"/>
  <c r="CV46" i="1"/>
  <c r="CV27" i="1"/>
  <c r="FJ46" i="1"/>
  <c r="FJ62" i="1"/>
  <c r="DJ52" i="1"/>
  <c r="FJ35" i="1"/>
  <c r="FJ51" i="1"/>
  <c r="FJ30" i="1"/>
  <c r="DJ30" i="1"/>
  <c r="FJ26" i="1"/>
  <c r="DJ26" i="1"/>
  <c r="DJ24" i="1"/>
  <c r="FJ31" i="1"/>
  <c r="DJ31" i="1"/>
  <c r="DB36" i="1"/>
  <c r="FB36" i="1"/>
  <c r="DQ40" i="1"/>
  <c r="FQ40" i="1"/>
  <c r="DQ30" i="1"/>
  <c r="FQ30" i="1"/>
  <c r="CU36" i="1"/>
  <c r="EU36" i="1"/>
  <c r="CU52" i="1"/>
  <c r="EU52" i="1"/>
  <c r="DB46" i="1"/>
  <c r="FB46" i="1"/>
  <c r="DB62" i="1"/>
  <c r="FB62" i="1"/>
  <c r="DQ38" i="1"/>
  <c r="FQ38" i="1"/>
  <c r="DQ54" i="1"/>
  <c r="FQ54" i="1"/>
  <c r="DQ28" i="1"/>
  <c r="FQ28" i="1"/>
  <c r="DB24" i="1"/>
  <c r="FB24" i="1"/>
  <c r="DB43" i="1"/>
  <c r="FB43" i="1"/>
  <c r="DQ47" i="1"/>
  <c r="FQ47" i="1"/>
  <c r="DB29" i="1"/>
  <c r="FB29" i="1"/>
  <c r="DB56" i="1"/>
  <c r="FB56" i="1"/>
  <c r="DQ60" i="1"/>
  <c r="FQ60" i="1"/>
  <c r="DB26" i="1"/>
  <c r="FB26" i="1"/>
  <c r="CU37" i="1"/>
  <c r="EU37" i="1"/>
  <c r="CU57" i="1"/>
  <c r="EU57" i="1"/>
  <c r="DQ59" i="1"/>
  <c r="FQ59" i="1"/>
  <c r="CU26" i="1"/>
  <c r="EU26" i="1"/>
  <c r="DB44" i="1"/>
  <c r="FB44" i="1"/>
  <c r="DQ48" i="1"/>
  <c r="FQ48" i="1"/>
  <c r="DB50" i="1"/>
  <c r="FB50" i="1"/>
  <c r="DQ42" i="1"/>
  <c r="FQ42" i="1"/>
  <c r="DQ58" i="1"/>
  <c r="FQ58" i="1"/>
  <c r="FQ32" i="1"/>
  <c r="DQ32" i="1"/>
  <c r="DB28" i="1"/>
  <c r="FB28" i="1"/>
  <c r="CU53" i="1"/>
  <c r="EU53" i="1"/>
  <c r="DB47" i="1"/>
  <c r="FB47" i="1"/>
  <c r="DQ51" i="1"/>
  <c r="FQ51" i="1"/>
  <c r="DQ23" i="1"/>
  <c r="CU45" i="1"/>
  <c r="EU45" i="1"/>
  <c r="DB55" i="1"/>
  <c r="FB55" i="1"/>
  <c r="DQ25" i="1"/>
  <c r="FQ25" i="1"/>
  <c r="CU30" i="1"/>
  <c r="EU30" i="1"/>
  <c r="DB52" i="1"/>
  <c r="FB52" i="1"/>
  <c r="DQ56" i="1"/>
  <c r="FQ56" i="1"/>
  <c r="CU44" i="1"/>
  <c r="EU44" i="1"/>
  <c r="CU60" i="1"/>
  <c r="EU60" i="1"/>
  <c r="DB38" i="1"/>
  <c r="FB38" i="1"/>
  <c r="DB54" i="1"/>
  <c r="FB54" i="1"/>
  <c r="DQ46" i="1"/>
  <c r="FQ46" i="1"/>
  <c r="DQ62" i="1"/>
  <c r="FQ62" i="1"/>
  <c r="CU25" i="1"/>
  <c r="EU25" i="1"/>
  <c r="FB32" i="1"/>
  <c r="DB32" i="1"/>
  <c r="CU61" i="1"/>
  <c r="EU61" i="1"/>
  <c r="DB51" i="1"/>
  <c r="FB51" i="1"/>
  <c r="DQ39" i="1"/>
  <c r="FQ39" i="1"/>
  <c r="DQ55" i="1"/>
  <c r="FQ55" i="1"/>
  <c r="DB40" i="1"/>
  <c r="FB40" i="1"/>
  <c r="DQ44" i="1"/>
  <c r="FQ44" i="1"/>
  <c r="CU41" i="1"/>
  <c r="EU41" i="1"/>
  <c r="DB35" i="1"/>
  <c r="FB35" i="1"/>
  <c r="CU40" i="1"/>
  <c r="EU40" i="1"/>
  <c r="CU56" i="1"/>
  <c r="EU56" i="1"/>
  <c r="DB34" i="1"/>
  <c r="FB34" i="1"/>
  <c r="DQ36" i="1"/>
  <c r="FQ36" i="1"/>
  <c r="DB30" i="1"/>
  <c r="FB30" i="1"/>
  <c r="CU49" i="1"/>
  <c r="EU49" i="1"/>
  <c r="DB25" i="1"/>
  <c r="FB25" i="1"/>
  <c r="DB60" i="1"/>
  <c r="FB60" i="1"/>
  <c r="DQ26" i="1"/>
  <c r="FQ26" i="1"/>
  <c r="CU48" i="1"/>
  <c r="EU48" i="1"/>
  <c r="DB42" i="1"/>
  <c r="FB42" i="1"/>
  <c r="DB58" i="1"/>
  <c r="FB58" i="1"/>
  <c r="DQ34" i="1"/>
  <c r="FQ34" i="1"/>
  <c r="DQ50" i="1"/>
  <c r="FQ50" i="1"/>
  <c r="FQ24" i="1"/>
  <c r="FQ23" i="1"/>
  <c r="CU29" i="1"/>
  <c r="EU29" i="1"/>
  <c r="DB39" i="1"/>
  <c r="FB39" i="1"/>
  <c r="DB59" i="1"/>
  <c r="FB59" i="1"/>
  <c r="DQ43" i="1"/>
  <c r="FQ43" i="1"/>
  <c r="DQ29" i="1"/>
  <c r="FQ29" i="1"/>
  <c r="DB48" i="1"/>
  <c r="FB48" i="1"/>
  <c r="DQ52" i="1"/>
  <c r="FQ52" i="1"/>
  <c r="EV55" i="1"/>
  <c r="EV51" i="1"/>
  <c r="DO40" i="1"/>
  <c r="CV37" i="1"/>
  <c r="EV39" i="1"/>
  <c r="DL55" i="1"/>
  <c r="CV36" i="1"/>
  <c r="CV61" i="1"/>
  <c r="FO50" i="1"/>
  <c r="EV49" i="1"/>
  <c r="EV43" i="1"/>
  <c r="EV59" i="1"/>
  <c r="DO61" i="1"/>
  <c r="CV30" i="1"/>
  <c r="EV48" i="1"/>
  <c r="CV32" i="1"/>
  <c r="FO41" i="1"/>
  <c r="EV28" i="1"/>
  <c r="CV33" i="1"/>
  <c r="CV29" i="1"/>
  <c r="CV56" i="1"/>
  <c r="EV26" i="1"/>
  <c r="EV44" i="1"/>
  <c r="EV60" i="1"/>
  <c r="DO57" i="1"/>
  <c r="FO48" i="1"/>
  <c r="EV40" i="1"/>
  <c r="CV45" i="1"/>
  <c r="EV25" i="1"/>
  <c r="EV47" i="1"/>
  <c r="EV52" i="1"/>
  <c r="CV41" i="1"/>
  <c r="CV57" i="1"/>
  <c r="EV24" i="1"/>
  <c r="FO27" i="1"/>
  <c r="DO24" i="1"/>
  <c r="FO52" i="1"/>
  <c r="DO56" i="1"/>
  <c r="DO53" i="1"/>
  <c r="FO31" i="1"/>
  <c r="DS47" i="1"/>
  <c r="EY34" i="1"/>
  <c r="DO46" i="1"/>
  <c r="EZ25" i="1"/>
  <c r="DO33" i="1"/>
  <c r="DO60" i="1"/>
  <c r="FO28" i="1"/>
  <c r="DO34" i="1"/>
  <c r="DO25" i="1"/>
  <c r="FO49" i="1"/>
  <c r="FO32" i="1"/>
  <c r="FC50" i="1"/>
  <c r="FO42" i="1"/>
  <c r="DO54" i="1"/>
  <c r="FO29" i="1"/>
  <c r="FO58" i="1"/>
  <c r="DO37" i="1"/>
  <c r="FO36" i="1"/>
  <c r="FO62" i="1"/>
  <c r="DO44" i="1"/>
  <c r="FO45" i="1"/>
  <c r="FO38" i="1"/>
  <c r="DO39" i="1"/>
  <c r="DO55" i="1"/>
  <c r="DC30" i="1"/>
  <c r="FO43" i="1"/>
  <c r="CL23" i="1"/>
  <c r="FO51" i="1"/>
  <c r="DO23" i="1"/>
  <c r="FO30" i="1"/>
  <c r="DC34" i="1"/>
  <c r="FO59" i="1"/>
  <c r="DO26" i="1"/>
  <c r="FO47" i="1"/>
  <c r="CS39" i="1"/>
  <c r="CS26" i="1"/>
  <c r="ET23" i="1"/>
  <c r="CZ45" i="1"/>
  <c r="EZ45" i="1"/>
  <c r="DI45" i="1"/>
  <c r="FI45" i="1"/>
  <c r="DI61" i="1"/>
  <c r="FI61" i="1"/>
  <c r="DL33" i="1"/>
  <c r="FL33" i="1"/>
  <c r="DL49" i="1"/>
  <c r="FL49" i="1"/>
  <c r="DT51" i="1"/>
  <c r="FT51" i="1"/>
  <c r="DU37" i="1"/>
  <c r="FU37" i="1"/>
  <c r="CZ31" i="1"/>
  <c r="EZ31" i="1"/>
  <c r="DM31" i="1"/>
  <c r="FM31" i="1"/>
  <c r="DI34" i="1"/>
  <c r="FI34" i="1"/>
  <c r="DT60" i="1"/>
  <c r="FT60" i="1"/>
  <c r="DI27" i="1"/>
  <c r="FI27" i="1"/>
  <c r="CZ48" i="1"/>
  <c r="EZ48" i="1"/>
  <c r="DI52" i="1"/>
  <c r="FI52" i="1"/>
  <c r="DL40" i="1"/>
  <c r="FL40" i="1"/>
  <c r="DT42" i="1"/>
  <c r="FT42" i="1"/>
  <c r="DU60" i="1"/>
  <c r="FU60" i="1"/>
  <c r="DL30" i="1"/>
  <c r="FL30" i="1"/>
  <c r="DT44" i="1"/>
  <c r="FT44" i="1"/>
  <c r="DT29" i="1"/>
  <c r="FT29" i="1"/>
  <c r="DA50" i="1"/>
  <c r="FA50" i="1"/>
  <c r="DN61" i="1"/>
  <c r="FN61" i="1"/>
  <c r="DH48" i="1"/>
  <c r="FH48" i="1"/>
  <c r="DH53" i="1"/>
  <c r="FH53" i="1"/>
  <c r="CS27" i="1"/>
  <c r="ES27" i="1"/>
  <c r="CS32" i="1"/>
  <c r="ES32" i="1"/>
  <c r="CS41" i="1"/>
  <c r="ES41" i="1"/>
  <c r="CT50" i="1"/>
  <c r="ET50" i="1"/>
  <c r="CT34" i="1"/>
  <c r="ET34" i="1"/>
  <c r="CT43" i="1"/>
  <c r="ET43" i="1"/>
  <c r="DF57" i="1"/>
  <c r="FF57" i="1"/>
  <c r="DE47" i="1"/>
  <c r="FE47" i="1"/>
  <c r="DE60" i="1"/>
  <c r="FE60" i="1"/>
  <c r="DF29" i="1"/>
  <c r="FF29" i="1"/>
  <c r="DF54" i="1"/>
  <c r="FF54" i="1"/>
  <c r="DF51" i="1"/>
  <c r="FF51" i="1"/>
  <c r="CT41" i="1"/>
  <c r="ET41" i="1"/>
  <c r="DA41" i="1"/>
  <c r="FA41" i="1"/>
  <c r="DH59" i="1"/>
  <c r="FH59" i="1"/>
  <c r="DD39" i="1"/>
  <c r="FD39" i="1"/>
  <c r="DV44" i="1"/>
  <c r="FV44" i="1"/>
  <c r="DA29" i="1"/>
  <c r="FA29" i="1"/>
  <c r="DF31" i="1"/>
  <c r="FF31" i="1"/>
  <c r="DA25" i="1"/>
  <c r="FA25" i="1"/>
  <c r="DF27" i="1"/>
  <c r="FF27" i="1"/>
  <c r="DV33" i="1"/>
  <c r="FV33" i="1"/>
  <c r="DV42" i="1"/>
  <c r="FV42" i="1"/>
  <c r="DD44" i="1"/>
  <c r="FD44" i="1"/>
  <c r="DD41" i="1"/>
  <c r="FD41" i="1"/>
  <c r="DA37" i="1"/>
  <c r="FA37" i="1"/>
  <c r="DN46" i="1"/>
  <c r="FN46" i="1"/>
  <c r="DA28" i="1"/>
  <c r="FA28" i="1"/>
  <c r="DA51" i="1"/>
  <c r="FA51" i="1"/>
  <c r="DA35" i="1"/>
  <c r="FA35" i="1"/>
  <c r="DA48" i="1"/>
  <c r="FA48" i="1"/>
  <c r="DN55" i="1"/>
  <c r="FN55" i="1"/>
  <c r="DN48" i="1"/>
  <c r="FN48" i="1"/>
  <c r="DD59" i="1"/>
  <c r="FD59" i="1"/>
  <c r="DV59" i="1"/>
  <c r="FV59" i="1"/>
  <c r="DF30" i="1"/>
  <c r="FF30" i="1"/>
  <c r="CZ39" i="1"/>
  <c r="EZ39" i="1"/>
  <c r="DC52" i="1"/>
  <c r="FC52" i="1"/>
  <c r="DK42" i="1"/>
  <c r="FK42" i="1"/>
  <c r="DM56" i="1"/>
  <c r="FM56" i="1"/>
  <c r="DL51" i="1"/>
  <c r="FL51" i="1"/>
  <c r="DS57" i="1"/>
  <c r="FS57" i="1"/>
  <c r="DK29" i="1"/>
  <c r="FK29" i="1"/>
  <c r="DC28" i="1"/>
  <c r="FC28" i="1"/>
  <c r="DS46" i="1"/>
  <c r="FS46" i="1"/>
  <c r="DC29" i="1"/>
  <c r="FC29" i="1"/>
  <c r="DC35" i="1"/>
  <c r="FC35" i="1"/>
  <c r="DK37" i="1"/>
  <c r="FK37" i="1"/>
  <c r="DM45" i="1"/>
  <c r="FM45" i="1"/>
  <c r="DS40" i="1"/>
  <c r="FS40" i="1"/>
  <c r="DK28" i="1"/>
  <c r="FK28" i="1"/>
  <c r="DL32" i="1"/>
  <c r="FL32" i="1"/>
  <c r="CZ58" i="1"/>
  <c r="EZ58" i="1"/>
  <c r="DM33" i="1"/>
  <c r="FM33" i="1"/>
  <c r="DL38" i="1"/>
  <c r="FL38" i="1"/>
  <c r="CS43" i="1"/>
  <c r="ES43" i="1"/>
  <c r="DK39" i="1"/>
  <c r="FK39" i="1"/>
  <c r="DR44" i="1"/>
  <c r="FR44" i="1"/>
  <c r="DR60" i="1"/>
  <c r="FR60" i="1"/>
  <c r="DR43" i="1"/>
  <c r="FR43" i="1"/>
  <c r="DR24" i="1"/>
  <c r="FR24" i="1"/>
  <c r="DS51" i="1"/>
  <c r="FS51" i="1"/>
  <c r="CZ35" i="1"/>
  <c r="EZ35" i="1"/>
  <c r="DM28" i="1"/>
  <c r="FM28" i="1"/>
  <c r="DR41" i="1"/>
  <c r="FR41" i="1"/>
  <c r="DR54" i="1"/>
  <c r="FR54" i="1"/>
  <c r="CY43" i="1"/>
  <c r="EY43" i="1"/>
  <c r="CY59" i="1"/>
  <c r="EY59" i="1"/>
  <c r="DK35" i="1"/>
  <c r="FK35" i="1"/>
  <c r="DP61" i="1"/>
  <c r="FP61" i="1"/>
  <c r="DW39" i="1"/>
  <c r="FW39" i="1"/>
  <c r="DR30" i="1"/>
  <c r="FR30" i="1"/>
  <c r="CY24" i="1"/>
  <c r="EY24" i="1"/>
  <c r="DD35" i="1"/>
  <c r="FD35" i="1"/>
  <c r="DH27" i="1"/>
  <c r="FH27" i="1"/>
  <c r="CY37" i="1"/>
  <c r="EY37" i="1"/>
  <c r="CY58" i="1"/>
  <c r="EY58" i="1"/>
  <c r="CY52" i="1"/>
  <c r="EY52" i="1"/>
  <c r="DP50" i="1"/>
  <c r="FP50" i="1"/>
  <c r="DW48" i="1"/>
  <c r="FW48" i="1"/>
  <c r="DW30" i="1"/>
  <c r="FW30" i="1"/>
  <c r="DU39" i="1"/>
  <c r="FU39" i="1"/>
  <c r="DP30" i="1"/>
  <c r="FP30" i="1"/>
  <c r="DT37" i="1"/>
  <c r="FT37" i="1"/>
  <c r="DW40" i="1"/>
  <c r="FW40" i="1"/>
  <c r="DP54" i="1"/>
  <c r="FP54" i="1"/>
  <c r="DM36" i="1"/>
  <c r="FM36" i="1"/>
  <c r="DW28" i="1"/>
  <c r="FW28" i="1"/>
  <c r="CY54" i="1"/>
  <c r="EY54" i="1"/>
  <c r="DT61" i="1"/>
  <c r="FT61" i="1"/>
  <c r="CZ33" i="1"/>
  <c r="EZ33" i="1"/>
  <c r="DI49" i="1"/>
  <c r="FI49" i="1"/>
  <c r="DM51" i="1"/>
  <c r="FM51" i="1"/>
  <c r="DL53" i="1"/>
  <c r="FL53" i="1"/>
  <c r="DT55" i="1"/>
  <c r="FT55" i="1"/>
  <c r="DU57" i="1"/>
  <c r="FU57" i="1"/>
  <c r="DI26" i="1"/>
  <c r="FI26" i="1"/>
  <c r="DL27" i="1"/>
  <c r="FL27" i="1"/>
  <c r="DI38" i="1"/>
  <c r="FI38" i="1"/>
  <c r="DI62" i="1"/>
  <c r="FI62" i="1"/>
  <c r="DI31" i="1"/>
  <c r="FI31" i="1"/>
  <c r="CZ52" i="1"/>
  <c r="EZ52" i="1"/>
  <c r="DI56" i="1"/>
  <c r="FI56" i="1"/>
  <c r="DM58" i="1"/>
  <c r="FM58" i="1"/>
  <c r="DL60" i="1"/>
  <c r="FL60" i="1"/>
  <c r="DU48" i="1"/>
  <c r="FU48" i="1"/>
  <c r="DT27" i="1"/>
  <c r="FT27" i="1"/>
  <c r="DI46" i="1"/>
  <c r="FI46" i="1"/>
  <c r="DU46" i="1"/>
  <c r="FU46" i="1"/>
  <c r="CS58" i="1"/>
  <c r="ES58" i="1"/>
  <c r="DE62" i="1"/>
  <c r="FE62" i="1"/>
  <c r="DN37" i="1"/>
  <c r="FN37" i="1"/>
  <c r="DF32" i="1"/>
  <c r="FF32" i="1"/>
  <c r="DH44" i="1"/>
  <c r="FH44" i="1"/>
  <c r="DH49" i="1"/>
  <c r="FH49" i="1"/>
  <c r="CS60" i="1"/>
  <c r="ES60" i="1"/>
  <c r="CS28" i="1"/>
  <c r="ES28" i="1"/>
  <c r="CS37" i="1"/>
  <c r="ES37" i="1"/>
  <c r="CT46" i="1"/>
  <c r="ET46" i="1"/>
  <c r="CT55" i="1"/>
  <c r="ET55" i="1"/>
  <c r="CT39" i="1"/>
  <c r="ET39" i="1"/>
  <c r="DE41" i="1"/>
  <c r="FE41" i="1"/>
  <c r="DE59" i="1"/>
  <c r="FE59" i="1"/>
  <c r="DE56" i="1"/>
  <c r="FE56" i="1"/>
  <c r="DE40" i="1"/>
  <c r="FE40" i="1"/>
  <c r="DF50" i="1"/>
  <c r="FF50" i="1"/>
  <c r="DF34" i="1"/>
  <c r="FF34" i="1"/>
  <c r="DF47" i="1"/>
  <c r="FF47" i="1"/>
  <c r="DA49" i="1"/>
  <c r="FA49" i="1"/>
  <c r="DF45" i="1"/>
  <c r="FF45" i="1"/>
  <c r="DD47" i="1"/>
  <c r="FD47" i="1"/>
  <c r="DV28" i="1"/>
  <c r="FV28" i="1"/>
  <c r="DH26" i="1"/>
  <c r="FH26" i="1"/>
  <c r="DD27" i="1"/>
  <c r="FD27" i="1"/>
  <c r="DV45" i="1"/>
  <c r="FV45" i="1"/>
  <c r="DV54" i="1"/>
  <c r="FV54" i="1"/>
  <c r="DD56" i="1"/>
  <c r="FD56" i="1"/>
  <c r="DD53" i="1"/>
  <c r="FD53" i="1"/>
  <c r="DA53" i="1"/>
  <c r="FA53" i="1"/>
  <c r="DF41" i="1"/>
  <c r="FF41" i="1"/>
  <c r="DE27" i="1"/>
  <c r="FE27" i="1"/>
  <c r="DA60" i="1"/>
  <c r="FA60" i="1"/>
  <c r="DN51" i="1"/>
  <c r="FN51" i="1"/>
  <c r="DN60" i="1"/>
  <c r="FN60" i="1"/>
  <c r="DN44" i="1"/>
  <c r="FN44" i="1"/>
  <c r="CS51" i="1"/>
  <c r="ES51" i="1"/>
  <c r="DH39" i="1"/>
  <c r="FH39" i="1"/>
  <c r="CS62" i="1"/>
  <c r="ES62" i="1"/>
  <c r="DH34" i="1"/>
  <c r="FH34" i="1"/>
  <c r="DD54" i="1"/>
  <c r="FD54" i="1"/>
  <c r="CS30" i="1"/>
  <c r="ES30" i="1"/>
  <c r="DD28" i="1"/>
  <c r="FD28" i="1"/>
  <c r="DD29" i="1"/>
  <c r="FD29" i="1"/>
  <c r="CZ47" i="1"/>
  <c r="EZ47" i="1"/>
  <c r="DC40" i="1"/>
  <c r="FC40" i="1"/>
  <c r="DC56" i="1"/>
  <c r="FC56" i="1"/>
  <c r="DK46" i="1"/>
  <c r="FK46" i="1"/>
  <c r="DK62" i="1"/>
  <c r="FK62" i="1"/>
  <c r="DN41" i="1"/>
  <c r="FN41" i="1"/>
  <c r="DL59" i="1"/>
  <c r="FL59" i="1"/>
  <c r="DS45" i="1"/>
  <c r="FS45" i="1"/>
  <c r="DS61" i="1"/>
  <c r="FS61" i="1"/>
  <c r="DM24" i="1"/>
  <c r="FM24" i="1"/>
  <c r="DS31" i="1"/>
  <c r="FS31" i="1"/>
  <c r="DC32" i="1"/>
  <c r="FC32" i="1"/>
  <c r="DS34" i="1"/>
  <c r="FS34" i="1"/>
  <c r="DS50" i="1"/>
  <c r="FS50" i="1"/>
  <c r="DM25" i="1"/>
  <c r="FM25" i="1"/>
  <c r="CS38" i="1"/>
  <c r="ES38" i="1"/>
  <c r="CZ54" i="1"/>
  <c r="EZ54" i="1"/>
  <c r="DC39" i="1"/>
  <c r="FC39" i="1"/>
  <c r="DC55" i="1"/>
  <c r="FC55" i="1"/>
  <c r="DK41" i="1"/>
  <c r="FK41" i="1"/>
  <c r="DK57" i="1"/>
  <c r="FK57" i="1"/>
  <c r="DM53" i="1"/>
  <c r="FM53" i="1"/>
  <c r="DL50" i="1"/>
  <c r="FL50" i="1"/>
  <c r="DS44" i="1"/>
  <c r="FS44" i="1"/>
  <c r="DS60" i="1"/>
  <c r="FS60" i="1"/>
  <c r="DK32" i="1"/>
  <c r="FK32" i="1"/>
  <c r="DS26" i="1"/>
  <c r="FS26" i="1"/>
  <c r="DC41" i="1"/>
  <c r="FC41" i="1"/>
  <c r="DM41" i="1"/>
  <c r="FM41" i="1"/>
  <c r="DL54" i="1"/>
  <c r="FL54" i="1"/>
  <c r="DL28" i="1"/>
  <c r="FL28" i="1"/>
  <c r="CT56" i="1"/>
  <c r="ET56" i="1"/>
  <c r="DK47" i="1"/>
  <c r="FK47" i="1"/>
  <c r="DR48" i="1"/>
  <c r="FR48" i="1"/>
  <c r="DV56" i="1"/>
  <c r="FV56" i="1"/>
  <c r="DK40" i="1"/>
  <c r="FK40" i="1"/>
  <c r="DD46" i="1"/>
  <c r="FD46" i="1"/>
  <c r="DK60" i="1"/>
  <c r="FK60" i="1"/>
  <c r="DR47" i="1"/>
  <c r="FR47" i="1"/>
  <c r="DV51" i="1"/>
  <c r="FV51" i="1"/>
  <c r="DR28" i="1"/>
  <c r="FR28" i="1"/>
  <c r="DR29" i="1"/>
  <c r="FR29" i="1"/>
  <c r="DK30" i="1"/>
  <c r="FK30" i="1"/>
  <c r="DK43" i="1"/>
  <c r="FK43" i="1"/>
  <c r="DK31" i="1"/>
  <c r="FK31" i="1"/>
  <c r="DC62" i="1"/>
  <c r="FC62" i="1"/>
  <c r="DC42" i="1"/>
  <c r="FC42" i="1"/>
  <c r="DL39" i="1"/>
  <c r="FL39" i="1"/>
  <c r="DS25" i="1"/>
  <c r="FS25" i="1"/>
  <c r="DC26" i="1"/>
  <c r="FC26" i="1"/>
  <c r="DR49" i="1"/>
  <c r="FR49" i="1"/>
  <c r="DK59" i="1"/>
  <c r="FK59" i="1"/>
  <c r="DR62" i="1"/>
  <c r="FR62" i="1"/>
  <c r="CS59" i="1"/>
  <c r="ES59" i="1"/>
  <c r="CY47" i="1"/>
  <c r="EY47" i="1"/>
  <c r="DI39" i="1"/>
  <c r="FI39" i="1"/>
  <c r="DP33" i="1"/>
  <c r="FP33" i="1"/>
  <c r="DP49" i="1"/>
  <c r="FP49" i="1"/>
  <c r="DR45" i="1"/>
  <c r="FR45" i="1"/>
  <c r="DU43" i="1"/>
  <c r="FU43" i="1"/>
  <c r="DW43" i="1"/>
  <c r="FW43" i="1"/>
  <c r="DW59" i="1"/>
  <c r="FW59" i="1"/>
  <c r="DU29" i="1"/>
  <c r="FU29" i="1"/>
  <c r="CY28" i="1"/>
  <c r="EY28" i="1"/>
  <c r="DR34" i="1"/>
  <c r="FR34" i="1"/>
  <c r="DR27" i="1"/>
  <c r="FR27" i="1"/>
  <c r="DD32" i="1"/>
  <c r="FD32" i="1"/>
  <c r="CY42" i="1"/>
  <c r="EY42" i="1"/>
  <c r="DI43" i="1"/>
  <c r="FI43" i="1"/>
  <c r="CY36" i="1"/>
  <c r="EY36" i="1"/>
  <c r="CY57" i="1"/>
  <c r="EY57" i="1"/>
  <c r="DP34" i="1"/>
  <c r="FP34" i="1"/>
  <c r="DP55" i="1"/>
  <c r="FP55" i="1"/>
  <c r="DU55" i="1"/>
  <c r="FU55" i="1"/>
  <c r="DW53" i="1"/>
  <c r="FW53" i="1"/>
  <c r="DP29" i="1"/>
  <c r="FP29" i="1"/>
  <c r="CY25" i="1"/>
  <c r="EY25" i="1"/>
  <c r="DP51" i="1"/>
  <c r="FP51" i="1"/>
  <c r="DW33" i="1"/>
  <c r="FW33" i="1"/>
  <c r="DW60" i="1"/>
  <c r="FW60" i="1"/>
  <c r="DT30" i="1"/>
  <c r="FT30" i="1"/>
  <c r="CY31" i="1"/>
  <c r="EY31" i="1"/>
  <c r="CY38" i="1"/>
  <c r="EY38" i="1"/>
  <c r="DP52" i="1"/>
  <c r="FP52" i="1"/>
  <c r="DW50" i="1"/>
  <c r="FW50" i="1"/>
  <c r="CY50" i="1"/>
  <c r="EY50" i="1"/>
  <c r="DU51" i="1"/>
  <c r="FU51" i="1"/>
  <c r="DP28" i="1"/>
  <c r="FP28" i="1"/>
  <c r="DP47" i="1"/>
  <c r="FP47" i="1"/>
  <c r="DP38" i="1"/>
  <c r="FP38" i="1"/>
  <c r="CY45" i="1"/>
  <c r="EY45" i="1"/>
  <c r="CY27" i="1"/>
  <c r="EY27" i="1"/>
  <c r="DP36" i="1"/>
  <c r="FP36" i="1"/>
  <c r="DP48" i="1"/>
  <c r="FP48" i="1"/>
  <c r="DW29" i="1"/>
  <c r="FW29" i="1"/>
  <c r="CZ51" i="1"/>
  <c r="EZ51" i="1"/>
  <c r="CZ37" i="1"/>
  <c r="EZ37" i="1"/>
  <c r="CZ53" i="1"/>
  <c r="EZ53" i="1"/>
  <c r="DI37" i="1"/>
  <c r="FI37" i="1"/>
  <c r="DI53" i="1"/>
  <c r="FI53" i="1"/>
  <c r="DM39" i="1"/>
  <c r="FM39" i="1"/>
  <c r="DM55" i="1"/>
  <c r="FM55" i="1"/>
  <c r="DL41" i="1"/>
  <c r="FL41" i="1"/>
  <c r="DL57" i="1"/>
  <c r="FL57" i="1"/>
  <c r="DT43" i="1"/>
  <c r="FT43" i="1"/>
  <c r="DT59" i="1"/>
  <c r="FT59" i="1"/>
  <c r="DU45" i="1"/>
  <c r="FU45" i="1"/>
  <c r="DU61" i="1"/>
  <c r="FU61" i="1"/>
  <c r="DI30" i="1"/>
  <c r="FI30" i="1"/>
  <c r="DL31" i="1"/>
  <c r="FL31" i="1"/>
  <c r="DU27" i="1"/>
  <c r="FU27" i="1"/>
  <c r="DI42" i="1"/>
  <c r="FI42" i="1"/>
  <c r="DT40" i="1"/>
  <c r="FT40" i="1"/>
  <c r="DU50" i="1"/>
  <c r="FU50" i="1"/>
  <c r="DT25" i="1"/>
  <c r="FT25" i="1"/>
  <c r="CZ40" i="1"/>
  <c r="EZ40" i="1"/>
  <c r="CZ56" i="1"/>
  <c r="EZ56" i="1"/>
  <c r="DI44" i="1"/>
  <c r="FI44" i="1"/>
  <c r="DI60" i="1"/>
  <c r="FI60" i="1"/>
  <c r="DM46" i="1"/>
  <c r="FM46" i="1"/>
  <c r="DM62" i="1"/>
  <c r="FM62" i="1"/>
  <c r="DL48" i="1"/>
  <c r="FL48" i="1"/>
  <c r="DT34" i="1"/>
  <c r="FT34" i="1"/>
  <c r="DT50" i="1"/>
  <c r="FT50" i="1"/>
  <c r="DU36" i="1"/>
  <c r="FU36" i="1"/>
  <c r="DU52" i="1"/>
  <c r="FU52" i="1"/>
  <c r="CZ30" i="1"/>
  <c r="EZ30" i="1"/>
  <c r="DM30" i="1"/>
  <c r="FM30" i="1"/>
  <c r="DT31" i="1"/>
  <c r="FT31" i="1"/>
  <c r="DI58" i="1"/>
  <c r="FI58" i="1"/>
  <c r="DT56" i="1"/>
  <c r="FT56" i="1"/>
  <c r="DU54" i="1"/>
  <c r="FU54" i="1"/>
  <c r="CS34" i="1"/>
  <c r="ES34" i="1"/>
  <c r="CT36" i="1"/>
  <c r="ET36" i="1"/>
  <c r="DA34" i="1"/>
  <c r="FA34" i="1"/>
  <c r="DE38" i="1"/>
  <c r="FE38" i="1"/>
  <c r="DH38" i="1"/>
  <c r="FH38" i="1"/>
  <c r="DF40" i="1"/>
  <c r="FF40" i="1"/>
  <c r="DD42" i="1"/>
  <c r="FD42" i="1"/>
  <c r="DN45" i="1"/>
  <c r="FN45" i="1"/>
  <c r="DV47" i="1"/>
  <c r="FV47" i="1"/>
  <c r="DH32" i="1"/>
  <c r="FH32" i="1"/>
  <c r="DH56" i="1"/>
  <c r="FH56" i="1"/>
  <c r="DH40" i="1"/>
  <c r="FH40" i="1"/>
  <c r="DH61" i="1"/>
  <c r="FH61" i="1"/>
  <c r="DH45" i="1"/>
  <c r="FH45" i="1"/>
  <c r="CS56" i="1"/>
  <c r="ES56" i="1"/>
  <c r="CS40" i="1"/>
  <c r="ES40" i="1"/>
  <c r="ES24" i="1"/>
  <c r="CS49" i="1"/>
  <c r="ES49" i="1"/>
  <c r="CS33" i="1"/>
  <c r="ES33" i="1"/>
  <c r="CT58" i="1"/>
  <c r="ET58" i="1"/>
  <c r="CT42" i="1"/>
  <c r="ET42" i="1"/>
  <c r="CT28" i="1"/>
  <c r="ET28" i="1"/>
  <c r="CT51" i="1"/>
  <c r="ET51" i="1"/>
  <c r="CT35" i="1"/>
  <c r="ET35" i="1"/>
  <c r="DE57" i="1"/>
  <c r="FE57" i="1"/>
  <c r="DE32" i="1"/>
  <c r="FE32" i="1"/>
  <c r="DE55" i="1"/>
  <c r="FE55" i="1"/>
  <c r="DE39" i="1"/>
  <c r="FE39" i="1"/>
  <c r="DE52" i="1"/>
  <c r="FE52" i="1"/>
  <c r="DE36" i="1"/>
  <c r="FE36" i="1"/>
  <c r="DF62" i="1"/>
  <c r="FF62" i="1"/>
  <c r="DF46" i="1"/>
  <c r="FF46" i="1"/>
  <c r="DF59" i="1"/>
  <c r="FF59" i="1"/>
  <c r="DF43" i="1"/>
  <c r="FF43" i="1"/>
  <c r="CS47" i="1"/>
  <c r="ES47" i="1"/>
  <c r="CT57" i="1"/>
  <c r="ET57" i="1"/>
  <c r="DA57" i="1"/>
  <c r="FA57" i="1"/>
  <c r="DH43" i="1"/>
  <c r="FH43" i="1"/>
  <c r="DF53" i="1"/>
  <c r="FF53" i="1"/>
  <c r="DD55" i="1"/>
  <c r="FD55" i="1"/>
  <c r="DN58" i="1"/>
  <c r="FN58" i="1"/>
  <c r="DV60" i="1"/>
  <c r="FV60" i="1"/>
  <c r="DN25" i="1"/>
  <c r="FN25" i="1"/>
  <c r="DE29" i="1"/>
  <c r="FE29" i="1"/>
  <c r="DD30" i="1"/>
  <c r="FD30" i="1"/>
  <c r="DV29" i="1"/>
  <c r="FV29" i="1"/>
  <c r="DE25" i="1"/>
  <c r="FE25" i="1"/>
  <c r="DD31" i="1"/>
  <c r="FD31" i="1"/>
  <c r="DV57" i="1"/>
  <c r="FV57" i="1"/>
  <c r="DV41" i="1"/>
  <c r="FV41" i="1"/>
  <c r="DV27" i="1"/>
  <c r="FV27" i="1"/>
  <c r="DV50" i="1"/>
  <c r="FV50" i="1"/>
  <c r="DV34" i="1"/>
  <c r="FV34" i="1"/>
  <c r="DD52" i="1"/>
  <c r="FD52" i="1"/>
  <c r="DD36" i="1"/>
  <c r="FD36" i="1"/>
  <c r="DD49" i="1"/>
  <c r="FD49" i="1"/>
  <c r="DD33" i="1"/>
  <c r="FD33" i="1"/>
  <c r="DA61" i="1"/>
  <c r="FA61" i="1"/>
  <c r="DF49" i="1"/>
  <c r="FF49" i="1"/>
  <c r="DN29" i="1"/>
  <c r="FN29" i="1"/>
  <c r="DF28" i="1"/>
  <c r="FF28" i="1"/>
  <c r="DA59" i="1"/>
  <c r="FA59" i="1"/>
  <c r="DA43" i="1"/>
  <c r="FA43" i="1"/>
  <c r="DA56" i="1"/>
  <c r="FA56" i="1"/>
  <c r="DA40" i="1"/>
  <c r="FA40" i="1"/>
  <c r="DN27" i="1"/>
  <c r="FN27" i="1"/>
  <c r="DN47" i="1"/>
  <c r="FN47" i="1"/>
  <c r="DN32" i="1"/>
  <c r="FN32" i="1"/>
  <c r="DN56" i="1"/>
  <c r="FN56" i="1"/>
  <c r="DN40" i="1"/>
  <c r="FN40" i="1"/>
  <c r="CT37" i="1"/>
  <c r="ET37" i="1"/>
  <c r="DH55" i="1"/>
  <c r="FH55" i="1"/>
  <c r="DE58" i="1"/>
  <c r="FE58" i="1"/>
  <c r="CT48" i="1"/>
  <c r="ET48" i="1"/>
  <c r="DH50" i="1"/>
  <c r="FH50" i="1"/>
  <c r="DN49" i="1"/>
  <c r="FN49" i="1"/>
  <c r="DH30" i="1"/>
  <c r="FH30" i="1"/>
  <c r="CT25" i="1"/>
  <c r="ET25" i="1"/>
  <c r="DA46" i="1"/>
  <c r="FA46" i="1"/>
  <c r="CZ55" i="1"/>
  <c r="EZ55" i="1"/>
  <c r="DC44" i="1"/>
  <c r="FC44" i="1"/>
  <c r="DC60" i="1"/>
  <c r="FC60" i="1"/>
  <c r="DK50" i="1"/>
  <c r="FK50" i="1"/>
  <c r="DM40" i="1"/>
  <c r="FM40" i="1"/>
  <c r="DL35" i="1"/>
  <c r="FL35" i="1"/>
  <c r="DS33" i="1"/>
  <c r="FS33" i="1"/>
  <c r="DS49" i="1"/>
  <c r="FS49" i="1"/>
  <c r="CZ29" i="1"/>
  <c r="EZ29" i="1"/>
  <c r="DM32" i="1"/>
  <c r="FM32" i="1"/>
  <c r="DE28" i="1"/>
  <c r="FE28" i="1"/>
  <c r="CZ50" i="1"/>
  <c r="EZ50" i="1"/>
  <c r="DC49" i="1"/>
  <c r="FC49" i="1"/>
  <c r="DS38" i="1"/>
  <c r="FS38" i="1"/>
  <c r="DS54" i="1"/>
  <c r="FS54" i="1"/>
  <c r="DS32" i="1"/>
  <c r="FS32" i="1"/>
  <c r="CT40" i="1"/>
  <c r="ET40" i="1"/>
  <c r="CZ62" i="1"/>
  <c r="EZ62" i="1"/>
  <c r="DC43" i="1"/>
  <c r="FC43" i="1"/>
  <c r="DC59" i="1"/>
  <c r="FC59" i="1"/>
  <c r="DK45" i="1"/>
  <c r="FK45" i="1"/>
  <c r="DK61" i="1"/>
  <c r="FK61" i="1"/>
  <c r="DM61" i="1"/>
  <c r="FM61" i="1"/>
  <c r="DL58" i="1"/>
  <c r="FL58" i="1"/>
  <c r="DS48" i="1"/>
  <c r="FS48" i="1"/>
  <c r="CZ28" i="1"/>
  <c r="EZ28" i="1"/>
  <c r="DM29" i="1"/>
  <c r="FM29" i="1"/>
  <c r="DS30" i="1"/>
  <c r="FS30" i="1"/>
  <c r="CZ34" i="1"/>
  <c r="EZ34" i="1"/>
  <c r="DC53" i="1"/>
  <c r="FC53" i="1"/>
  <c r="DM49" i="1"/>
  <c r="FM49" i="1"/>
  <c r="DL62" i="1"/>
  <c r="FL62" i="1"/>
  <c r="DS24" i="1"/>
  <c r="FS24" i="1"/>
  <c r="DH47" i="1"/>
  <c r="FH47" i="1"/>
  <c r="DK55" i="1"/>
  <c r="FK55" i="1"/>
  <c r="DR52" i="1"/>
  <c r="FR52" i="1"/>
  <c r="DK27" i="1"/>
  <c r="FK27" i="1"/>
  <c r="DK48" i="1"/>
  <c r="FK48" i="1"/>
  <c r="DK36" i="1"/>
  <c r="FK36" i="1"/>
  <c r="DR35" i="1"/>
  <c r="FR35" i="1"/>
  <c r="DR51" i="1"/>
  <c r="FR51" i="1"/>
  <c r="CS25" i="1"/>
  <c r="ES25" i="1"/>
  <c r="DR32" i="1"/>
  <c r="FR32" i="1"/>
  <c r="CT30" i="1"/>
  <c r="CZ59" i="1"/>
  <c r="EZ59" i="1"/>
  <c r="DM44" i="1"/>
  <c r="FM44" i="1"/>
  <c r="DL29" i="1"/>
  <c r="FL29" i="1"/>
  <c r="DL47" i="1"/>
  <c r="FL47" i="1"/>
  <c r="DC58" i="1"/>
  <c r="FC58" i="1"/>
  <c r="DS39" i="1"/>
  <c r="FS39" i="1"/>
  <c r="DM60" i="1"/>
  <c r="FM60" i="1"/>
  <c r="CS54" i="1"/>
  <c r="ES54" i="1"/>
  <c r="DR57" i="1"/>
  <c r="FR57" i="1"/>
  <c r="DR38" i="1"/>
  <c r="FR38" i="1"/>
  <c r="DR31" i="1"/>
  <c r="FR31" i="1"/>
  <c r="CY35" i="1"/>
  <c r="EY35" i="1"/>
  <c r="CY51" i="1"/>
  <c r="EY51" i="1"/>
  <c r="DI55" i="1"/>
  <c r="FI55" i="1"/>
  <c r="DP37" i="1"/>
  <c r="FP37" i="1"/>
  <c r="DP53" i="1"/>
  <c r="FP53" i="1"/>
  <c r="DR61" i="1"/>
  <c r="FR61" i="1"/>
  <c r="DU59" i="1"/>
  <c r="FU59" i="1"/>
  <c r="DW47" i="1"/>
  <c r="FW47" i="1"/>
  <c r="DP27" i="1"/>
  <c r="FP27" i="1"/>
  <c r="DW27" i="1"/>
  <c r="FW27" i="1"/>
  <c r="CY32" i="1"/>
  <c r="EY32" i="1"/>
  <c r="DR50" i="1"/>
  <c r="FR50" i="1"/>
  <c r="DD25" i="1"/>
  <c r="FD25" i="1"/>
  <c r="DR53" i="1"/>
  <c r="FR53" i="1"/>
  <c r="CY48" i="1"/>
  <c r="EY48" i="1"/>
  <c r="DP46" i="1"/>
  <c r="FP46" i="1"/>
  <c r="CY41" i="1"/>
  <c r="EY41" i="1"/>
  <c r="CY62" i="1"/>
  <c r="EY62" i="1"/>
  <c r="DP39" i="1"/>
  <c r="FP39" i="1"/>
  <c r="DP60" i="1"/>
  <c r="FP60" i="1"/>
  <c r="DW37" i="1"/>
  <c r="FW37" i="1"/>
  <c r="DW58" i="1"/>
  <c r="FW58" i="1"/>
  <c r="DT26" i="1"/>
  <c r="FT26" i="1"/>
  <c r="CY30" i="1"/>
  <c r="EY30" i="1"/>
  <c r="DP56" i="1"/>
  <c r="FP56" i="1"/>
  <c r="DW38" i="1"/>
  <c r="FW38" i="1"/>
  <c r="DI28" i="1"/>
  <c r="FI28" i="1"/>
  <c r="DW26" i="1"/>
  <c r="FW26" i="1"/>
  <c r="CY40" i="1"/>
  <c r="EY40" i="1"/>
  <c r="CY49" i="1"/>
  <c r="EY49" i="1"/>
  <c r="DT33" i="1"/>
  <c r="FT33" i="1"/>
  <c r="DW61" i="1"/>
  <c r="FW61" i="1"/>
  <c r="DI47" i="1"/>
  <c r="FI47" i="1"/>
  <c r="DW41" i="1"/>
  <c r="FW41" i="1"/>
  <c r="DW24" i="1"/>
  <c r="FW24" i="1"/>
  <c r="DW45" i="1"/>
  <c r="FW45" i="1"/>
  <c r="DP59" i="1"/>
  <c r="FP59" i="1"/>
  <c r="DT53" i="1"/>
  <c r="FT53" i="1"/>
  <c r="DI51" i="1"/>
  <c r="FI51" i="1"/>
  <c r="DW34" i="1"/>
  <c r="FW34" i="1"/>
  <c r="CY29" i="1"/>
  <c r="EY29" i="1"/>
  <c r="DW56" i="1"/>
  <c r="FW56" i="1"/>
  <c r="CZ61" i="1"/>
  <c r="EZ61" i="1"/>
  <c r="DM47" i="1"/>
  <c r="FM47" i="1"/>
  <c r="DT35" i="1"/>
  <c r="FT35" i="1"/>
  <c r="DU53" i="1"/>
  <c r="FU53" i="1"/>
  <c r="DT28" i="1"/>
  <c r="FT28" i="1"/>
  <c r="DI54" i="1"/>
  <c r="FI54" i="1"/>
  <c r="DU32" i="1"/>
  <c r="FU32" i="1"/>
  <c r="DI36" i="1"/>
  <c r="FI36" i="1"/>
  <c r="DM38" i="1"/>
  <c r="FM38" i="1"/>
  <c r="DM54" i="1"/>
  <c r="FM54" i="1"/>
  <c r="DL56" i="1"/>
  <c r="FL56" i="1"/>
  <c r="DT58" i="1"/>
  <c r="FT58" i="1"/>
  <c r="DU44" i="1"/>
  <c r="FU44" i="1"/>
  <c r="DI29" i="1"/>
  <c r="FI29" i="1"/>
  <c r="DU30" i="1"/>
  <c r="FU30" i="1"/>
  <c r="DU42" i="1"/>
  <c r="FU42" i="1"/>
  <c r="CS50" i="1"/>
  <c r="ES50" i="1"/>
  <c r="CT52" i="1"/>
  <c r="ET52" i="1"/>
  <c r="DE54" i="1"/>
  <c r="FE54" i="1"/>
  <c r="DH54" i="1"/>
  <c r="FH54" i="1"/>
  <c r="DF56" i="1"/>
  <c r="FF56" i="1"/>
  <c r="DD58" i="1"/>
  <c r="FD58" i="1"/>
  <c r="CT29" i="1"/>
  <c r="ET29" i="1"/>
  <c r="DH24" i="1"/>
  <c r="FH24" i="1"/>
  <c r="DH29" i="1"/>
  <c r="FH29" i="1"/>
  <c r="DH37" i="1"/>
  <c r="FH37" i="1"/>
  <c r="CS48" i="1"/>
  <c r="ES48" i="1"/>
  <c r="CS57" i="1"/>
  <c r="ES57" i="1"/>
  <c r="CT27" i="1"/>
  <c r="ET27" i="1"/>
  <c r="CT59" i="1"/>
  <c r="ET59" i="1"/>
  <c r="DA45" i="1"/>
  <c r="FA45" i="1"/>
  <c r="DE26" i="1"/>
  <c r="FE26" i="1"/>
  <c r="DE44" i="1"/>
  <c r="FE44" i="1"/>
  <c r="DF38" i="1"/>
  <c r="FF38" i="1"/>
  <c r="DF35" i="1"/>
  <c r="FF35" i="1"/>
  <c r="DE53" i="1"/>
  <c r="FE53" i="1"/>
  <c r="DN42" i="1"/>
  <c r="FN42" i="1"/>
  <c r="DH31" i="1"/>
  <c r="FH31" i="1"/>
  <c r="CS29" i="1"/>
  <c r="ES29" i="1"/>
  <c r="DV26" i="1"/>
  <c r="FV26" i="1"/>
  <c r="DV49" i="1"/>
  <c r="FV49" i="1"/>
  <c r="DV58" i="1"/>
  <c r="FV58" i="1"/>
  <c r="DD60" i="1"/>
  <c r="FD60" i="1"/>
  <c r="DD57" i="1"/>
  <c r="FD57" i="1"/>
  <c r="DE49" i="1"/>
  <c r="FE49" i="1"/>
  <c r="DA31" i="1"/>
  <c r="FA31" i="1"/>
  <c r="DN39" i="1"/>
  <c r="FN39" i="1"/>
  <c r="DN24" i="1"/>
  <c r="FN24" i="1"/>
  <c r="CS35" i="1"/>
  <c r="ES35" i="1"/>
  <c r="DE50" i="1"/>
  <c r="FE50" i="1"/>
  <c r="CS46" i="1"/>
  <c r="ES46" i="1"/>
  <c r="DE42" i="1"/>
  <c r="FE42" i="1"/>
  <c r="DD38" i="1"/>
  <c r="FD38" i="1"/>
  <c r="DF24" i="1"/>
  <c r="FF24" i="1"/>
  <c r="DF36" i="1"/>
  <c r="FF36" i="1"/>
  <c r="DK58" i="1"/>
  <c r="FK58" i="1"/>
  <c r="DS41" i="1"/>
  <c r="FS41" i="1"/>
  <c r="DS27" i="1"/>
  <c r="FS27" i="1"/>
  <c r="DC37" i="1"/>
  <c r="FC37" i="1"/>
  <c r="DL46" i="1"/>
  <c r="FL46" i="1"/>
  <c r="CZ24" i="1"/>
  <c r="EZ24" i="1"/>
  <c r="CZ46" i="1"/>
  <c r="EZ46" i="1"/>
  <c r="DC51" i="1"/>
  <c r="FC51" i="1"/>
  <c r="DK53" i="1"/>
  <c r="FK53" i="1"/>
  <c r="DL42" i="1"/>
  <c r="FL42" i="1"/>
  <c r="DS56" i="1"/>
  <c r="FS56" i="1"/>
  <c r="DC31" i="1"/>
  <c r="FC31" i="1"/>
  <c r="CZ32" i="1"/>
  <c r="EZ32" i="1"/>
  <c r="DH42" i="1"/>
  <c r="FH42" i="1"/>
  <c r="DK52" i="1"/>
  <c r="FK52" i="1"/>
  <c r="DR59" i="1"/>
  <c r="FR59" i="1"/>
  <c r="DV24" i="1"/>
  <c r="FV24" i="1"/>
  <c r="DK56" i="1"/>
  <c r="FK56" i="1"/>
  <c r="DC54" i="1"/>
  <c r="FC54" i="1"/>
  <c r="DC46" i="1"/>
  <c r="FC46" i="1"/>
  <c r="DM52" i="1"/>
  <c r="FM52" i="1"/>
  <c r="DS59" i="1"/>
  <c r="FS59" i="1"/>
  <c r="DD62" i="1"/>
  <c r="FD62" i="1"/>
  <c r="DR26" i="1"/>
  <c r="FR26" i="1"/>
  <c r="DP45" i="1"/>
  <c r="FP45" i="1"/>
  <c r="DT57" i="1"/>
  <c r="FT57" i="1"/>
  <c r="DW55" i="1"/>
  <c r="FW55" i="1"/>
  <c r="DR37" i="1"/>
  <c r="FR37" i="1"/>
  <c r="DW49" i="1"/>
  <c r="FW49" i="1"/>
  <c r="DI59" i="1"/>
  <c r="FI59" i="1"/>
  <c r="DU35" i="1"/>
  <c r="FU35" i="1"/>
  <c r="DP24" i="1"/>
  <c r="FP24" i="1"/>
  <c r="DP40" i="1"/>
  <c r="FP40" i="1"/>
  <c r="DW54" i="1"/>
  <c r="FW54" i="1"/>
  <c r="CY26" i="1"/>
  <c r="EY26" i="1"/>
  <c r="DP42" i="1"/>
  <c r="FP42" i="1"/>
  <c r="DU25" i="1"/>
  <c r="FU25" i="1"/>
  <c r="DW62" i="1"/>
  <c r="FW62" i="1"/>
  <c r="DW57" i="1"/>
  <c r="FW57" i="1"/>
  <c r="CY56" i="1"/>
  <c r="EY56" i="1"/>
  <c r="CZ49" i="1"/>
  <c r="EZ49" i="1"/>
  <c r="DI33" i="1"/>
  <c r="FI33" i="1"/>
  <c r="DM35" i="1"/>
  <c r="FM35" i="1"/>
  <c r="DL37" i="1"/>
  <c r="FL37" i="1"/>
  <c r="DT39" i="1"/>
  <c r="FT39" i="1"/>
  <c r="DU41" i="1"/>
  <c r="FU41" i="1"/>
  <c r="DT32" i="1"/>
  <c r="FT32" i="1"/>
  <c r="DU38" i="1"/>
  <c r="FU38" i="1"/>
  <c r="CZ36" i="1"/>
  <c r="EZ36" i="1"/>
  <c r="DI40" i="1"/>
  <c r="FI40" i="1"/>
  <c r="DM42" i="1"/>
  <c r="FM42" i="1"/>
  <c r="DL44" i="1"/>
  <c r="FL44" i="1"/>
  <c r="DT46" i="1"/>
  <c r="FT46" i="1"/>
  <c r="DT62" i="1"/>
  <c r="FT62" i="1"/>
  <c r="CZ26" i="1"/>
  <c r="EZ26" i="1"/>
  <c r="DM26" i="1"/>
  <c r="FM26" i="1"/>
  <c r="DT48" i="1"/>
  <c r="FT48" i="1"/>
  <c r="DU28" i="1"/>
  <c r="FU28" i="1"/>
  <c r="CT60" i="1"/>
  <c r="ET60" i="1"/>
  <c r="DA58" i="1"/>
  <c r="FA58" i="1"/>
  <c r="DH62" i="1"/>
  <c r="FH62" i="1"/>
  <c r="DD34" i="1"/>
  <c r="FD34" i="1"/>
  <c r="DV39" i="1"/>
  <c r="FV39" i="1"/>
  <c r="DH60" i="1"/>
  <c r="FH60" i="1"/>
  <c r="DH25" i="1"/>
  <c r="FH25" i="1"/>
  <c r="DH33" i="1"/>
  <c r="FH33" i="1"/>
  <c r="CS44" i="1"/>
  <c r="ES44" i="1"/>
  <c r="CS53" i="1"/>
  <c r="ES53" i="1"/>
  <c r="CT62" i="1"/>
  <c r="ET62" i="1"/>
  <c r="CT32" i="1"/>
  <c r="ET32" i="1"/>
  <c r="DN62" i="1"/>
  <c r="FN62" i="1"/>
  <c r="DE43" i="1"/>
  <c r="FE43" i="1"/>
  <c r="DF25" i="1"/>
  <c r="FF25" i="1"/>
  <c r="CT49" i="1"/>
  <c r="ET49" i="1"/>
  <c r="DE61" i="1"/>
  <c r="FE61" i="1"/>
  <c r="DN50" i="1"/>
  <c r="FN50" i="1"/>
  <c r="DV52" i="1"/>
  <c r="FV52" i="1"/>
  <c r="DE24" i="1"/>
  <c r="FE24" i="1"/>
  <c r="DD26" i="1"/>
  <c r="FD26" i="1"/>
  <c r="DA30" i="1"/>
  <c r="FA30" i="1"/>
  <c r="DV61" i="1"/>
  <c r="FV61" i="1"/>
  <c r="DV31" i="1"/>
  <c r="FV31" i="1"/>
  <c r="DV38" i="1"/>
  <c r="FV38" i="1"/>
  <c r="DD40" i="1"/>
  <c r="FD40" i="1"/>
  <c r="DD37" i="1"/>
  <c r="FD37" i="1"/>
  <c r="DN54" i="1"/>
  <c r="FN54" i="1"/>
  <c r="DA24" i="1"/>
  <c r="FA24" i="1"/>
  <c r="DA47" i="1"/>
  <c r="FA47" i="1"/>
  <c r="DA44" i="1"/>
  <c r="FA44" i="1"/>
  <c r="DN31" i="1"/>
  <c r="FN31" i="1"/>
  <c r="DN35" i="1"/>
  <c r="FN35" i="1"/>
  <c r="DN30" i="1"/>
  <c r="FN30" i="1"/>
  <c r="DC45" i="1"/>
  <c r="FC45" i="1"/>
  <c r="DI41" i="1"/>
  <c r="FI41" i="1"/>
  <c r="DI57" i="1"/>
  <c r="FI57" i="1"/>
  <c r="DL45" i="1"/>
  <c r="FL45" i="1"/>
  <c r="DT47" i="1"/>
  <c r="FT47" i="1"/>
  <c r="DU33" i="1"/>
  <c r="FU33" i="1"/>
  <c r="DU49" i="1"/>
  <c r="FU49" i="1"/>
  <c r="DM27" i="1"/>
  <c r="FM27" i="1"/>
  <c r="DT52" i="1"/>
  <c r="FT52" i="1"/>
  <c r="DU24" i="1"/>
  <c r="FU24" i="1"/>
  <c r="DI48" i="1"/>
  <c r="FI48" i="1"/>
  <c r="DM34" i="1"/>
  <c r="FM34" i="1"/>
  <c r="DM50" i="1"/>
  <c r="FM50" i="1"/>
  <c r="DL36" i="1"/>
  <c r="FL36" i="1"/>
  <c r="DL52" i="1"/>
  <c r="FL52" i="1"/>
  <c r="DT38" i="1"/>
  <c r="FT38" i="1"/>
  <c r="DT54" i="1"/>
  <c r="FT54" i="1"/>
  <c r="DU40" i="1"/>
  <c r="FU40" i="1"/>
  <c r="DU56" i="1"/>
  <c r="FU56" i="1"/>
  <c r="DU26" i="1"/>
  <c r="FU26" i="1"/>
  <c r="DT36" i="1"/>
  <c r="FT36" i="1"/>
  <c r="DU34" i="1"/>
  <c r="FU34" i="1"/>
  <c r="CS42" i="1"/>
  <c r="ES42" i="1"/>
  <c r="CT44" i="1"/>
  <c r="ET44" i="1"/>
  <c r="DA42" i="1"/>
  <c r="FA42" i="1"/>
  <c r="DE46" i="1"/>
  <c r="FE46" i="1"/>
  <c r="DH46" i="1"/>
  <c r="FH46" i="1"/>
  <c r="DF48" i="1"/>
  <c r="FF48" i="1"/>
  <c r="DD50" i="1"/>
  <c r="FD50" i="1"/>
  <c r="DN53" i="1"/>
  <c r="FN53" i="1"/>
  <c r="DV55" i="1"/>
  <c r="FV55" i="1"/>
  <c r="DH28" i="1"/>
  <c r="FH28" i="1"/>
  <c r="DH52" i="1"/>
  <c r="FH52" i="1"/>
  <c r="DH36" i="1"/>
  <c r="FH36" i="1"/>
  <c r="DH57" i="1"/>
  <c r="FH57" i="1"/>
  <c r="DH41" i="1"/>
  <c r="FH41" i="1"/>
  <c r="CS52" i="1"/>
  <c r="ES52" i="1"/>
  <c r="CS36" i="1"/>
  <c r="ES36" i="1"/>
  <c r="CS61" i="1"/>
  <c r="ES61" i="1"/>
  <c r="CS45" i="1"/>
  <c r="ES45" i="1"/>
  <c r="CT31" i="1"/>
  <c r="ET31" i="1"/>
  <c r="CT54" i="1"/>
  <c r="ET54" i="1"/>
  <c r="CT38" i="1"/>
  <c r="ET38" i="1"/>
  <c r="CT24" i="1"/>
  <c r="ET24" i="1"/>
  <c r="CT47" i="1"/>
  <c r="ET47" i="1"/>
  <c r="DF33" i="1"/>
  <c r="FF33" i="1"/>
  <c r="DE30" i="1"/>
  <c r="FE30" i="1"/>
  <c r="DE51" i="1"/>
  <c r="FE51" i="1"/>
  <c r="DE35" i="1"/>
  <c r="FE35" i="1"/>
  <c r="DE48" i="1"/>
  <c r="FE48" i="1"/>
  <c r="DF58" i="1"/>
  <c r="FF58" i="1"/>
  <c r="DF42" i="1"/>
  <c r="FF42" i="1"/>
  <c r="DF55" i="1"/>
  <c r="FF55" i="1"/>
  <c r="DF39" i="1"/>
  <c r="FF39" i="1"/>
  <c r="CS55" i="1"/>
  <c r="ES55" i="1"/>
  <c r="DA33" i="1"/>
  <c r="FA33" i="1"/>
  <c r="DE45" i="1"/>
  <c r="FE45" i="1"/>
  <c r="DH51" i="1"/>
  <c r="FH51" i="1"/>
  <c r="DF61" i="1"/>
  <c r="FF61" i="1"/>
  <c r="DN34" i="1"/>
  <c r="FN34" i="1"/>
  <c r="DV36" i="1"/>
  <c r="FV36" i="1"/>
  <c r="CT26" i="1"/>
  <c r="ET26" i="1"/>
  <c r="DF26" i="1"/>
  <c r="FF26" i="1"/>
  <c r="DN26" i="1"/>
  <c r="FN26" i="1"/>
  <c r="DE31" i="1"/>
  <c r="FE31" i="1"/>
  <c r="DV30" i="1"/>
  <c r="FV30" i="1"/>
  <c r="DV53" i="1"/>
  <c r="FV53" i="1"/>
  <c r="DV37" i="1"/>
  <c r="FV37" i="1"/>
  <c r="DV62" i="1"/>
  <c r="FV62" i="1"/>
  <c r="DV46" i="1"/>
  <c r="FV46" i="1"/>
  <c r="DD48" i="1"/>
  <c r="FD48" i="1"/>
  <c r="DD61" i="1"/>
  <c r="FD61" i="1"/>
  <c r="DD45" i="1"/>
  <c r="FD45" i="1"/>
  <c r="DE33" i="1"/>
  <c r="FE33" i="1"/>
  <c r="DN38" i="1"/>
  <c r="FN38" i="1"/>
  <c r="DA26" i="1"/>
  <c r="FA26" i="1"/>
  <c r="DA32" i="1"/>
  <c r="FA32" i="1"/>
  <c r="DA55" i="1"/>
  <c r="FA55" i="1"/>
  <c r="DA39" i="1"/>
  <c r="FA39" i="1"/>
  <c r="DA52" i="1"/>
  <c r="FA52" i="1"/>
  <c r="DA36" i="1"/>
  <c r="FA36" i="1"/>
  <c r="DN59" i="1"/>
  <c r="FN59" i="1"/>
  <c r="DN43" i="1"/>
  <c r="FN43" i="1"/>
  <c r="DN28" i="1"/>
  <c r="FN28" i="1"/>
  <c r="DN52" i="1"/>
  <c r="FN52" i="1"/>
  <c r="DN36" i="1"/>
  <c r="FN36" i="1"/>
  <c r="CT53" i="1"/>
  <c r="ET53" i="1"/>
  <c r="DF52" i="1"/>
  <c r="FF52" i="1"/>
  <c r="DF60" i="1"/>
  <c r="FF60" i="1"/>
  <c r="DA62" i="1"/>
  <c r="FA62" i="1"/>
  <c r="DF44" i="1"/>
  <c r="FF44" i="1"/>
  <c r="DV43" i="1"/>
  <c r="FV43" i="1"/>
  <c r="DV32" i="1"/>
  <c r="FV32" i="1"/>
  <c r="DA27" i="1"/>
  <c r="FA27" i="1"/>
  <c r="DN33" i="1"/>
  <c r="FN33" i="1"/>
  <c r="DA54" i="1"/>
  <c r="FA54" i="1"/>
  <c r="DC48" i="1"/>
  <c r="FC48" i="1"/>
  <c r="DK38" i="1"/>
  <c r="FK38" i="1"/>
  <c r="DK54" i="1"/>
  <c r="FK54" i="1"/>
  <c r="DM48" i="1"/>
  <c r="FM48" i="1"/>
  <c r="DL43" i="1"/>
  <c r="FL43" i="1"/>
  <c r="DS37" i="1"/>
  <c r="FS37" i="1"/>
  <c r="DS53" i="1"/>
  <c r="FS53" i="1"/>
  <c r="DK25" i="1"/>
  <c r="FK25" i="1"/>
  <c r="DL25" i="1"/>
  <c r="FL25" i="1"/>
  <c r="DC24" i="1"/>
  <c r="FC24" i="1"/>
  <c r="DC33" i="1"/>
  <c r="FC33" i="1"/>
  <c r="DC57" i="1"/>
  <c r="FC57" i="1"/>
  <c r="DS42" i="1"/>
  <c r="FS42" i="1"/>
  <c r="DS62" i="1"/>
  <c r="FS62" i="1"/>
  <c r="DC25" i="1"/>
  <c r="FC25" i="1"/>
  <c r="CZ38" i="1"/>
  <c r="EZ38" i="1"/>
  <c r="DE34" i="1"/>
  <c r="FE34" i="1"/>
  <c r="DC47" i="1"/>
  <c r="FC47" i="1"/>
  <c r="DK33" i="1"/>
  <c r="FK33" i="1"/>
  <c r="DK49" i="1"/>
  <c r="FK49" i="1"/>
  <c r="DM37" i="1"/>
  <c r="FM37" i="1"/>
  <c r="DL34" i="1"/>
  <c r="FL34" i="1"/>
  <c r="DS36" i="1"/>
  <c r="FS36" i="1"/>
  <c r="DS52" i="1"/>
  <c r="FS52" i="1"/>
  <c r="DK24" i="1"/>
  <c r="FK24" i="1"/>
  <c r="DL24" i="1"/>
  <c r="FL24" i="1"/>
  <c r="DC27" i="1"/>
  <c r="FC27" i="1"/>
  <c r="CZ42" i="1"/>
  <c r="EZ42" i="1"/>
  <c r="DC61" i="1"/>
  <c r="FC61" i="1"/>
  <c r="DM57" i="1"/>
  <c r="FM57" i="1"/>
  <c r="DS58" i="1"/>
  <c r="FS58" i="1"/>
  <c r="DS28" i="1"/>
  <c r="FS28" i="1"/>
  <c r="DD51" i="1"/>
  <c r="FD51" i="1"/>
  <c r="DR40" i="1"/>
  <c r="FR40" i="1"/>
  <c r="DR56" i="1"/>
  <c r="FR56" i="1"/>
  <c r="DR25" i="1"/>
  <c r="FR25" i="1"/>
  <c r="CT45" i="1"/>
  <c r="ET45" i="1"/>
  <c r="DK44" i="1"/>
  <c r="FK44" i="1"/>
  <c r="DR39" i="1"/>
  <c r="FR39" i="1"/>
  <c r="DR55" i="1"/>
  <c r="FR55" i="1"/>
  <c r="DK26" i="1"/>
  <c r="FK26" i="1"/>
  <c r="DD24" i="1"/>
  <c r="FD24" i="1"/>
  <c r="DC38" i="1"/>
  <c r="FC38" i="1"/>
  <c r="DS35" i="1"/>
  <c r="FS35" i="1"/>
  <c r="CZ43" i="1"/>
  <c r="EZ43" i="1"/>
  <c r="DS29" i="1"/>
  <c r="FS29" i="1"/>
  <c r="DK51" i="1"/>
  <c r="FK51" i="1"/>
  <c r="DS55" i="1"/>
  <c r="FS55" i="1"/>
  <c r="DS43" i="1"/>
  <c r="FS43" i="1"/>
  <c r="DR33" i="1"/>
  <c r="FR33" i="1"/>
  <c r="DV35" i="1"/>
  <c r="FV35" i="1"/>
  <c r="DR46" i="1"/>
  <c r="FR46" i="1"/>
  <c r="DV25" i="1"/>
  <c r="FV25" i="1"/>
  <c r="CY39" i="1"/>
  <c r="EY39" i="1"/>
  <c r="CY55" i="1"/>
  <c r="EY55" i="1"/>
  <c r="DH58" i="1"/>
  <c r="FH58" i="1"/>
  <c r="DP41" i="1"/>
  <c r="FP41" i="1"/>
  <c r="DP57" i="1"/>
  <c r="FP57" i="1"/>
  <c r="DT41" i="1"/>
  <c r="FT41" i="1"/>
  <c r="DW35" i="1"/>
  <c r="FW35" i="1"/>
  <c r="DW51" i="1"/>
  <c r="FW51" i="1"/>
  <c r="DP31" i="1"/>
  <c r="FP31" i="1"/>
  <c r="DW31" i="1"/>
  <c r="FW31" i="1"/>
  <c r="CT61" i="1"/>
  <c r="ET61" i="1"/>
  <c r="DV40" i="1"/>
  <c r="FV40" i="1"/>
  <c r="DR42" i="1"/>
  <c r="FR42" i="1"/>
  <c r="DR58" i="1"/>
  <c r="FR58" i="1"/>
  <c r="CY53" i="1"/>
  <c r="EY53" i="1"/>
  <c r="DT49" i="1"/>
  <c r="FT49" i="1"/>
  <c r="CY46" i="1"/>
  <c r="EY46" i="1"/>
  <c r="DI35" i="1"/>
  <c r="FI35" i="1"/>
  <c r="DP44" i="1"/>
  <c r="FP44" i="1"/>
  <c r="DT45" i="1"/>
  <c r="FT45" i="1"/>
  <c r="DW42" i="1"/>
  <c r="FW42" i="1"/>
  <c r="DI24" i="1"/>
  <c r="FI24" i="1"/>
  <c r="DW25" i="1"/>
  <c r="FW25" i="1"/>
  <c r="DP35" i="1"/>
  <c r="FP35" i="1"/>
  <c r="DP62" i="1"/>
  <c r="FP62" i="1"/>
  <c r="DW44" i="1"/>
  <c r="FW44" i="1"/>
  <c r="DP25" i="1"/>
  <c r="FP25" i="1"/>
  <c r="DW32" i="1"/>
  <c r="FW32" i="1"/>
  <c r="CY61" i="1"/>
  <c r="EY61" i="1"/>
  <c r="CY60" i="1"/>
  <c r="EY60" i="1"/>
  <c r="DU47" i="1"/>
  <c r="FU47" i="1"/>
  <c r="DP26" i="1"/>
  <c r="FP26" i="1"/>
  <c r="DP43" i="1"/>
  <c r="FP43" i="1"/>
  <c r="DW52" i="1"/>
  <c r="FW52" i="1"/>
  <c r="CY44" i="1"/>
  <c r="EY44" i="1"/>
  <c r="DW36" i="1"/>
  <c r="FW36" i="1"/>
  <c r="DI32" i="1"/>
  <c r="FI32" i="1"/>
  <c r="DW46" i="1"/>
  <c r="FW46" i="1"/>
  <c r="DP32" i="1"/>
  <c r="FP32" i="1"/>
  <c r="DP58" i="1"/>
  <c r="FP58" i="1"/>
  <c r="DR23" i="1"/>
  <c r="DF23" i="1"/>
  <c r="DC23" i="1"/>
  <c r="CT23" i="1"/>
  <c r="DE23" i="1"/>
  <c r="DN23" i="1"/>
  <c r="DV23" i="1"/>
  <c r="DD23" i="1"/>
  <c r="DK23" i="1"/>
  <c r="DA23" i="1"/>
  <c r="DH23" i="1"/>
  <c r="CS24" i="1"/>
  <c r="CS23" i="1"/>
  <c r="CL39" i="1"/>
  <c r="CL29" i="1"/>
  <c r="CL55" i="1"/>
  <c r="CL28" i="1"/>
  <c r="CL46" i="1"/>
  <c r="CS31" i="1"/>
  <c r="CL26" i="1"/>
  <c r="CZ41" i="1"/>
  <c r="CL41" i="1"/>
  <c r="DM59" i="1"/>
  <c r="CL59" i="1"/>
  <c r="CZ27" i="1"/>
  <c r="CL27" i="1"/>
  <c r="DT24" i="1"/>
  <c r="CL24" i="1"/>
  <c r="DU31" i="1"/>
  <c r="CL31" i="1"/>
  <c r="DI50" i="1"/>
  <c r="CL50" i="1"/>
  <c r="CZ44" i="1"/>
  <c r="CL44" i="1"/>
  <c r="CZ60" i="1"/>
  <c r="CL60" i="1"/>
  <c r="CZ57" i="1"/>
  <c r="CL57" i="1"/>
  <c r="DM43" i="1"/>
  <c r="CL43" i="1"/>
  <c r="DL61" i="1"/>
  <c r="DU58" i="1"/>
  <c r="DI25" i="1"/>
  <c r="CL25" i="1"/>
  <c r="DL26" i="1"/>
  <c r="DU62" i="1"/>
  <c r="CL62" i="1"/>
  <c r="CL33" i="1"/>
  <c r="CL34" i="1"/>
  <c r="CL35" i="1"/>
  <c r="CL36" i="1"/>
  <c r="CL37" i="1"/>
  <c r="CL38" i="1"/>
  <c r="CL40" i="1"/>
  <c r="CL42" i="1"/>
  <c r="CL45" i="1"/>
  <c r="CL47" i="1"/>
  <c r="CL48" i="1"/>
  <c r="CL49" i="1"/>
  <c r="CL51" i="1"/>
  <c r="CL52" i="1"/>
  <c r="CL53" i="1"/>
  <c r="CL54" i="1"/>
  <c r="CL56" i="1"/>
  <c r="CL58" i="1"/>
  <c r="CL61" i="1"/>
  <c r="CL32" i="1"/>
  <c r="CL30" i="1"/>
  <c r="AP69" i="1" l="1"/>
  <c r="AQ69" i="1"/>
  <c r="AN69" i="1"/>
  <c r="AO69" i="1"/>
  <c r="AK23" i="1"/>
  <c r="AM69" i="1"/>
  <c r="AK41" i="1"/>
  <c r="AK58" i="1"/>
  <c r="AK52" i="1"/>
  <c r="AK47" i="1"/>
  <c r="AK38" i="1"/>
  <c r="AK26" i="1"/>
  <c r="AK25" i="1"/>
  <c r="AK43" i="1"/>
  <c r="AK46" i="1"/>
  <c r="AK28" i="1"/>
  <c r="AK30" i="1"/>
  <c r="AK54" i="1"/>
  <c r="AK49" i="1"/>
  <c r="AK42" i="1"/>
  <c r="AK36" i="1"/>
  <c r="AK34" i="1"/>
  <c r="AK60" i="1"/>
  <c r="AK24" i="1"/>
  <c r="AK32" i="1"/>
  <c r="AK61" i="1"/>
  <c r="AK56" i="1"/>
  <c r="AK53" i="1"/>
  <c r="AK51" i="1"/>
  <c r="AK48" i="1"/>
  <c r="AK45" i="1"/>
  <c r="AK40" i="1"/>
  <c r="AK37" i="1"/>
  <c r="AK35" i="1"/>
  <c r="AK33" i="1"/>
  <c r="AK62" i="1"/>
  <c r="AK57" i="1"/>
  <c r="AK44" i="1"/>
  <c r="AK50" i="1"/>
  <c r="AK31" i="1"/>
  <c r="AK27" i="1"/>
  <c r="AK59" i="1"/>
  <c r="AK55" i="1"/>
  <c r="AK29" i="1"/>
  <c r="AK39" i="1"/>
  <c r="FX23" i="1"/>
  <c r="DX40" i="1"/>
  <c r="DX33" i="1"/>
  <c r="DX45" i="1"/>
  <c r="DX48" i="1"/>
  <c r="DX35" i="1"/>
  <c r="DX61" i="1"/>
  <c r="DX43" i="1"/>
  <c r="DX53" i="1"/>
  <c r="DX56" i="1"/>
  <c r="DX27" i="1"/>
  <c r="DX51" i="1"/>
  <c r="DX39" i="1"/>
  <c r="DX37" i="1"/>
  <c r="DX55" i="1"/>
  <c r="DX38" i="1"/>
  <c r="DX52" i="1"/>
  <c r="DX42" i="1"/>
  <c r="DX36" i="1"/>
  <c r="DX49" i="1"/>
  <c r="DX46" i="1"/>
  <c r="FX42" i="1"/>
  <c r="FX39" i="1"/>
  <c r="FX31" i="1"/>
  <c r="DX29" i="1"/>
  <c r="DX54" i="1"/>
  <c r="DX30" i="1"/>
  <c r="DX28" i="1"/>
  <c r="DX47" i="1"/>
  <c r="DX34" i="1"/>
  <c r="DX32" i="1"/>
  <c r="FX44" i="1"/>
  <c r="FX57" i="1"/>
  <c r="DX57" i="1"/>
  <c r="FX26" i="1"/>
  <c r="FX36" i="1"/>
  <c r="FX49" i="1"/>
  <c r="FX38" i="1"/>
  <c r="FX28" i="1"/>
  <c r="FX41" i="1"/>
  <c r="DX31" i="1"/>
  <c r="FX55" i="1"/>
  <c r="FX61" i="1"/>
  <c r="FX52" i="1"/>
  <c r="FX54" i="1"/>
  <c r="FX25" i="1"/>
  <c r="FX47" i="1"/>
  <c r="FX33" i="1"/>
  <c r="FX24" i="1"/>
  <c r="FX56" i="1"/>
  <c r="FX34" i="1"/>
  <c r="FX62" i="1"/>
  <c r="FX51" i="1"/>
  <c r="FX37" i="1"/>
  <c r="FX60" i="1"/>
  <c r="FX58" i="1"/>
  <c r="FX43" i="1"/>
  <c r="FX32" i="1"/>
  <c r="DX58" i="1"/>
  <c r="DX60" i="1"/>
  <c r="DX44" i="1"/>
  <c r="DX50" i="1"/>
  <c r="FX45" i="1"/>
  <c r="FX40" i="1"/>
  <c r="FX59" i="1"/>
  <c r="FX30" i="1"/>
  <c r="FX27" i="1"/>
  <c r="DX62" i="1"/>
  <c r="DX26" i="1"/>
  <c r="DX25" i="1"/>
  <c r="DX59" i="1"/>
  <c r="DX41" i="1"/>
  <c r="FX53" i="1"/>
  <c r="FX46" i="1"/>
  <c r="FX35" i="1"/>
  <c r="FX29" i="1"/>
  <c r="FX48" i="1"/>
  <c r="FX50" i="1"/>
  <c r="DX23" i="1"/>
  <c r="DX24" i="1"/>
  <c r="CE35" i="1" l="1"/>
  <c r="AL35" i="1" s="1"/>
  <c r="AS35" i="1"/>
  <c r="CE45" i="1"/>
  <c r="AL45" i="1" s="1"/>
  <c r="AS45" i="1"/>
  <c r="CE34" i="1"/>
  <c r="AL34" i="1" s="1"/>
  <c r="AS34" i="1"/>
  <c r="CE61" i="1"/>
  <c r="AL61" i="1" s="1"/>
  <c r="AS61" i="1"/>
  <c r="CE26" i="1"/>
  <c r="AL26" i="1" s="1"/>
  <c r="AS26" i="1"/>
  <c r="CE50" i="1"/>
  <c r="AL50" i="1" s="1"/>
  <c r="AS50" i="1"/>
  <c r="CE30" i="1"/>
  <c r="AL30" i="1" s="1"/>
  <c r="AS30" i="1"/>
  <c r="CE37" i="1"/>
  <c r="AL37" i="1" s="1"/>
  <c r="AS37" i="1"/>
  <c r="CE56" i="1"/>
  <c r="AL56" i="1" s="1"/>
  <c r="AS56" i="1"/>
  <c r="CE25" i="1"/>
  <c r="AL25" i="1" s="1"/>
  <c r="AS25" i="1"/>
  <c r="CE55" i="1"/>
  <c r="AL55" i="1" s="1"/>
  <c r="AS55" i="1"/>
  <c r="CE38" i="1"/>
  <c r="AL38" i="1" s="1"/>
  <c r="AS38" i="1"/>
  <c r="CE42" i="1"/>
  <c r="AL42" i="1" s="1"/>
  <c r="AS42" i="1"/>
  <c r="CE48" i="1"/>
  <c r="AL48" i="1" s="1"/>
  <c r="AS48" i="1"/>
  <c r="CE53" i="1"/>
  <c r="AL53" i="1" s="1"/>
  <c r="AS53" i="1"/>
  <c r="CE59" i="1"/>
  <c r="AL59" i="1" s="1"/>
  <c r="AS59" i="1"/>
  <c r="CE43" i="1"/>
  <c r="AL43" i="1" s="1"/>
  <c r="AS43" i="1"/>
  <c r="CE51" i="1"/>
  <c r="AL51" i="1" s="1"/>
  <c r="AS51" i="1"/>
  <c r="CE24" i="1"/>
  <c r="AL24" i="1" s="1"/>
  <c r="AS24" i="1"/>
  <c r="CE54" i="1"/>
  <c r="AL54" i="1" s="1"/>
  <c r="AS54" i="1"/>
  <c r="CE49" i="1"/>
  <c r="AL49" i="1" s="1"/>
  <c r="AS49" i="1"/>
  <c r="CE57" i="1"/>
  <c r="AL57" i="1" s="1"/>
  <c r="AS57" i="1"/>
  <c r="CE27" i="1"/>
  <c r="AL27" i="1" s="1"/>
  <c r="AS27" i="1"/>
  <c r="CE60" i="1"/>
  <c r="AL60" i="1" s="1"/>
  <c r="AS60" i="1"/>
  <c r="CE47" i="1"/>
  <c r="AL47" i="1" s="1"/>
  <c r="AS47" i="1"/>
  <c r="CE28" i="1"/>
  <c r="AL28" i="1" s="1"/>
  <c r="AS28" i="1"/>
  <c r="CE39" i="1"/>
  <c r="AL39" i="1" s="1"/>
  <c r="AS39" i="1"/>
  <c r="CE46" i="1"/>
  <c r="AL46" i="1" s="1"/>
  <c r="AS46" i="1"/>
  <c r="CE32" i="1"/>
  <c r="AL32" i="1" s="1"/>
  <c r="AS32" i="1"/>
  <c r="CE29" i="1"/>
  <c r="AL29" i="1" s="1"/>
  <c r="AS29" i="1"/>
  <c r="CE40" i="1"/>
  <c r="AL40" i="1" s="1"/>
  <c r="AS40" i="1"/>
  <c r="CE58" i="1"/>
  <c r="AL58" i="1" s="1"/>
  <c r="AS58" i="1"/>
  <c r="CE62" i="1"/>
  <c r="AL62" i="1" s="1"/>
  <c r="AS62" i="1"/>
  <c r="CE33" i="1"/>
  <c r="AL33" i="1" s="1"/>
  <c r="AS33" i="1"/>
  <c r="CE52" i="1"/>
  <c r="AL52" i="1" s="1"/>
  <c r="AS52" i="1"/>
  <c r="CE41" i="1"/>
  <c r="AL41" i="1" s="1"/>
  <c r="AS41" i="1"/>
  <c r="CE36" i="1"/>
  <c r="AL36" i="1" s="1"/>
  <c r="AS36" i="1"/>
  <c r="CE44" i="1"/>
  <c r="AL44" i="1" s="1"/>
  <c r="AS44" i="1"/>
  <c r="CE31" i="1"/>
  <c r="AL31" i="1" s="1"/>
  <c r="AS31" i="1"/>
  <c r="CE23" i="1"/>
  <c r="AL23" i="1" s="1"/>
  <c r="AS23" i="1"/>
  <c r="AR69" i="1"/>
  <c r="CM50" i="1"/>
  <c r="AT50" i="1" s="1"/>
  <c r="CM57" i="1"/>
  <c r="AT57" i="1" s="1"/>
  <c r="CM34" i="1"/>
  <c r="AT34" i="1" s="1"/>
  <c r="CM54" i="1"/>
  <c r="AT54" i="1" s="1"/>
  <c r="CM42" i="1"/>
  <c r="AT42" i="1" s="1"/>
  <c r="CM27" i="1"/>
  <c r="AT27" i="1" s="1"/>
  <c r="CM33" i="1"/>
  <c r="AT33" i="1" s="1"/>
  <c r="CM44" i="1"/>
  <c r="AT44" i="1" s="1"/>
  <c r="CM47" i="1"/>
  <c r="AT47" i="1" s="1"/>
  <c r="CM46" i="1"/>
  <c r="AT46" i="1" s="1"/>
  <c r="CM52" i="1"/>
  <c r="AT52" i="1" s="1"/>
  <c r="CM56" i="1"/>
  <c r="AT56" i="1" s="1"/>
  <c r="CM40" i="1"/>
  <c r="AT40" i="1" s="1"/>
  <c r="CM24" i="1"/>
  <c r="AT24" i="1" s="1"/>
  <c r="CM41" i="1"/>
  <c r="AT41" i="1" s="1"/>
  <c r="CM62" i="1"/>
  <c r="AT62" i="1" s="1"/>
  <c r="CM60" i="1"/>
  <c r="AT60" i="1" s="1"/>
  <c r="CM28" i="1"/>
  <c r="AT28" i="1" s="1"/>
  <c r="CM49" i="1"/>
  <c r="AT49" i="1" s="1"/>
  <c r="CM38" i="1"/>
  <c r="AT38" i="1" s="1"/>
  <c r="CM39" i="1"/>
  <c r="AT39" i="1" s="1"/>
  <c r="CM53" i="1"/>
  <c r="AT53" i="1" s="1"/>
  <c r="CM48" i="1"/>
  <c r="AT48" i="1" s="1"/>
  <c r="CM25" i="1"/>
  <c r="AT25" i="1" s="1"/>
  <c r="CM61" i="1"/>
  <c r="AT61" i="1" s="1"/>
  <c r="CM26" i="1"/>
  <c r="AT26" i="1" s="1"/>
  <c r="CM31" i="1"/>
  <c r="AT31" i="1" s="1"/>
  <c r="CM29" i="1"/>
  <c r="AT29" i="1" s="1"/>
  <c r="CM37" i="1"/>
  <c r="AT37" i="1" s="1"/>
  <c r="CM35" i="1"/>
  <c r="AT35" i="1" s="1"/>
  <c r="CM59" i="1"/>
  <c r="AT59" i="1" s="1"/>
  <c r="CM58" i="1"/>
  <c r="AT58" i="1" s="1"/>
  <c r="CM32" i="1"/>
  <c r="AT32" i="1" s="1"/>
  <c r="CM30" i="1"/>
  <c r="AT30" i="1" s="1"/>
  <c r="CM36" i="1"/>
  <c r="AT36" i="1" s="1"/>
  <c r="CM55" i="1"/>
  <c r="AT55" i="1" s="1"/>
  <c r="CM51" i="1"/>
  <c r="AT51" i="1" s="1"/>
  <c r="CM43" i="1"/>
  <c r="AT43" i="1" s="1"/>
  <c r="CM45" i="1"/>
  <c r="AT45" i="1" s="1"/>
  <c r="CM23" i="1"/>
  <c r="AT23" i="1" s="1"/>
  <c r="AS69" i="1" l="1"/>
  <c r="AL69" i="1"/>
  <c r="AK69" i="1"/>
  <c r="AT69" i="1"/>
</calcChain>
</file>

<file path=xl/comments1.xml><?xml version="1.0" encoding="utf-8"?>
<comments xmlns="http://schemas.openxmlformats.org/spreadsheetml/2006/main">
  <authors>
    <author>GOA</author>
  </authors>
  <commentList>
    <comment ref="E2" authorId="0" shapeId="0">
      <text>
        <r>
          <rPr>
            <sz val="8"/>
            <color indexed="81"/>
            <rFont val="Tahoma"/>
            <family val="2"/>
            <charset val="204"/>
          </rPr>
          <t>учтены праздники только 2011-2030 годов</t>
        </r>
      </text>
    </comment>
    <comment ref="E4" authorId="0" shapeId="0">
      <text>
        <r>
          <rPr>
            <sz val="8"/>
            <color indexed="81"/>
            <rFont val="Tahoma"/>
            <family val="2"/>
            <charset val="204"/>
          </rPr>
          <t xml:space="preserve">задаём любой период
</t>
        </r>
      </text>
    </comment>
  </commentList>
</comments>
</file>

<file path=xl/sharedStrings.xml><?xml version="1.0" encoding="utf-8"?>
<sst xmlns="http://schemas.openxmlformats.org/spreadsheetml/2006/main" count="468" uniqueCount="417">
  <si>
    <t>ЧИСЛА МЕСЯЦА</t>
  </si>
  <si>
    <t>№ п/п</t>
  </si>
  <si>
    <t>Фамилия, имя, отчество</t>
  </si>
  <si>
    <t>Таб. №</t>
  </si>
  <si>
    <t>Профессия, (должность)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</si>
  <si>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</si>
  <si>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</si>
  <si>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</si>
  <si>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</si>
  <si>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</si>
  <si>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</si>
  <si>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</si>
  <si>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</si>
  <si>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</si>
  <si>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</si>
  <si>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Дни явок</t>
  </si>
  <si>
    <t>Отработано часов</t>
  </si>
  <si>
    <t>Всего</t>
  </si>
  <si>
    <t>Из них</t>
  </si>
  <si>
    <t>сверхуроч.</t>
  </si>
  <si>
    <t>ночные</t>
  </si>
  <si>
    <t>В</t>
  </si>
  <si>
    <t>О</t>
  </si>
  <si>
    <t>УТВЕРЖДАЮ</t>
  </si>
  <si>
    <t>ОЖ</t>
  </si>
  <si>
    <t>УСЛОВНЫЕ ОБОЗНАЧЕНИЯ</t>
  </si>
  <si>
    <t>Выходные и праздничные дни</t>
  </si>
  <si>
    <t>Неявки, разрешенные законом (выполнение</t>
  </si>
  <si>
    <t>государственных обязанностей и др.)</t>
  </si>
  <si>
    <t>Командировки служебные</t>
  </si>
  <si>
    <t>Очередные и дополнительные отпуска</t>
  </si>
  <si>
    <t>Г</t>
  </si>
  <si>
    <t>К</t>
  </si>
  <si>
    <t>Нетрудоспособность (болезнь, карантин и т. п.)</t>
  </si>
  <si>
    <t>Дополнительный отпуск, предоставляемый по уходу</t>
  </si>
  <si>
    <t>Б</t>
  </si>
  <si>
    <t>Р</t>
  </si>
  <si>
    <t>А</t>
  </si>
  <si>
    <t>Опоздание и преждевременный уход</t>
  </si>
  <si>
    <t>Простои целосменные</t>
  </si>
  <si>
    <t>Н</t>
  </si>
  <si>
    <t>Ц</t>
  </si>
  <si>
    <t>Д</t>
  </si>
  <si>
    <t>Часы сверхурочных работ</t>
  </si>
  <si>
    <t>Прогулы</t>
  </si>
  <si>
    <t>С</t>
  </si>
  <si>
    <t>П</t>
  </si>
  <si>
    <t>Т</t>
  </si>
  <si>
    <t>СЕГОДНЯ</t>
  </si>
  <si>
    <t>вне территории предприятия.</t>
  </si>
  <si>
    <t>Выполнение служебных поручений</t>
  </si>
  <si>
    <t>день месяца для табеля</t>
  </si>
  <si>
    <t>за январь месяц</t>
  </si>
  <si>
    <t>за февраль месяц</t>
  </si>
  <si>
    <t>за май месяц</t>
  </si>
  <si>
    <t>за сентябрь месяц</t>
  </si>
  <si>
    <t>2014 года</t>
  </si>
  <si>
    <t>за март месяц</t>
  </si>
  <si>
    <t>за апрель месяц</t>
  </si>
  <si>
    <t>за июнь месяц</t>
  </si>
  <si>
    <t>за июль месяц</t>
  </si>
  <si>
    <t>за август месяц</t>
  </si>
  <si>
    <t>за октябрь месяц</t>
  </si>
  <si>
    <t>за ноябрь месяц</t>
  </si>
  <si>
    <t>за декабрь месяц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</si>
  <si>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</si>
  <si>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</si>
  <si>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</si>
  <si>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</si>
  <si>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</si>
  <si>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</si>
  <si>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</si>
  <si>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2014 г.</t>
  </si>
  <si>
    <t>2015 г.</t>
  </si>
  <si>
    <t>2016 г.</t>
  </si>
  <si>
    <t>2017 г.</t>
  </si>
  <si>
    <t>2018 г.</t>
  </si>
  <si>
    <t>2019 г.</t>
  </si>
  <si>
    <t>2020 г.</t>
  </si>
  <si>
    <t>2021 г.</t>
  </si>
  <si>
    <t>2022 года</t>
  </si>
  <si>
    <t>2023 года</t>
  </si>
  <si>
    <t>2024 года</t>
  </si>
  <si>
    <t>2025 года</t>
  </si>
  <si>
    <t>2022 г.</t>
  </si>
  <si>
    <t>2023 г.</t>
  </si>
  <si>
    <t>2024 г.</t>
  </si>
  <si>
    <t>2025 г.</t>
  </si>
  <si>
    <t>Часы</t>
  </si>
  <si>
    <t>командировки -       сумма часов</t>
  </si>
  <si>
    <t>командировки - дни - часы</t>
  </si>
  <si>
    <t>2026 года</t>
  </si>
  <si>
    <t>2027 года</t>
  </si>
  <si>
    <t>2028 года</t>
  </si>
  <si>
    <t>2029 года</t>
  </si>
  <si>
    <t>2030 года</t>
  </si>
  <si>
    <t>2026 г.</t>
  </si>
  <si>
    <t>2027 г.</t>
  </si>
  <si>
    <t>2028 г.</t>
  </si>
  <si>
    <t>2029 г.</t>
  </si>
  <si>
    <t>2030 г.</t>
  </si>
  <si>
    <t>___________________________________________________</t>
  </si>
  <si>
    <t>Цех (отдел), участок: __________________________  Смена _________</t>
  </si>
  <si>
    <t>______________________________</t>
  </si>
  <si>
    <t xml:space="preserve">______________________________ </t>
  </si>
  <si>
    <t>Предприятие, организация: _____________________________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</si>
  <si>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</si>
  <si>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</si>
  <si>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</si>
  <si>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</si>
  <si>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</si>
  <si>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</si>
  <si>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</si>
  <si>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</si>
  <si>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</si>
  <si>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</si>
  <si>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</si>
  <si>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</si>
  <si>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</si>
  <si>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</si>
  <si>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</si>
  <si>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</si>
  <si>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</si>
  <si>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</si>
  <si>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</si>
  <si>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</si>
  <si>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</si>
  <si>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</si>
  <si>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</si>
  <si>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</si>
  <si>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</si>
  <si>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</si>
  <si>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</si>
  <si>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</si>
  <si>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</si>
  <si>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</si>
  <si>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НАЧАЛЬНИК  ОТДЕЛА </t>
  </si>
  <si>
    <t>И.И.ИВАНОВ</t>
  </si>
  <si>
    <t>выбираем месяц</t>
  </si>
  <si>
    <t>выбираем год</t>
  </si>
  <si>
    <t>Ячейки</t>
  </si>
  <si>
    <t>Цех (отдел), участок:</t>
  </si>
  <si>
    <t>Предприятие, организация:</t>
  </si>
  <si>
    <t>заполняем название организации</t>
  </si>
  <si>
    <t>инициалы и фамилия руководителя</t>
  </si>
  <si>
    <t>заполняем дату</t>
  </si>
  <si>
    <t>день месяца для табеля (вычисляется автоматически,</t>
  </si>
  <si>
    <t>Автоматически заполняется</t>
  </si>
  <si>
    <t>рабочие дни (8)</t>
  </si>
  <si>
    <t>предпраздничные дни (7)</t>
  </si>
  <si>
    <t>праздничные дни и воскресенья (В)</t>
  </si>
  <si>
    <t xml:space="preserve">Заполняем строки списка, на вкладке Рецензирование снимаем защиту листа, </t>
  </si>
  <si>
    <t>Иванов И.И.</t>
  </si>
  <si>
    <t>нач. отдела</t>
  </si>
  <si>
    <t>"____" _______________</t>
  </si>
  <si>
    <t>Заполняем</t>
  </si>
  <si>
    <t>Нерабочие дни</t>
  </si>
  <si>
    <t>1 января</t>
  </si>
  <si>
    <t>Новый год</t>
  </si>
  <si>
    <t>7 января</t>
  </si>
  <si>
    <t>Рождество Христово (православное Рождество)</t>
  </si>
  <si>
    <t>8 марта</t>
  </si>
  <si>
    <t>День женщин</t>
  </si>
  <si>
    <t>По календарю православной конфессии</t>
  </si>
  <si>
    <t>Радуница</t>
  </si>
  <si>
    <t>1 мая</t>
  </si>
  <si>
    <t>Праздник труда</t>
  </si>
  <si>
    <t>9 мая</t>
  </si>
  <si>
    <t>День Победы</t>
  </si>
  <si>
    <t>3 июля</t>
  </si>
  <si>
    <t>День Независимости Республики Беларусь</t>
  </si>
  <si>
    <t>(День Республики)</t>
  </si>
  <si>
    <t>7 ноября</t>
  </si>
  <si>
    <t>День Октябрьской революции</t>
  </si>
  <si>
    <t>25 декабря</t>
  </si>
  <si>
    <t>Рождество Христово (католическое Рождество)</t>
  </si>
  <si>
    <t>29 апреля</t>
  </si>
  <si>
    <t>21 апреля</t>
  </si>
  <si>
    <t>10 мая</t>
  </si>
  <si>
    <t>25 апреля</t>
  </si>
  <si>
    <t>17 апреля</t>
  </si>
  <si>
    <t>7 мая</t>
  </si>
  <si>
    <t>28 апреля</t>
  </si>
  <si>
    <t>11 мая</t>
  </si>
  <si>
    <t>3 мая</t>
  </si>
  <si>
    <t>14 мая</t>
  </si>
  <si>
    <t>Информация о праздничных днях и памятных датах</t>
  </si>
  <si>
    <t>Установлены Указом Президента Республики Беларусь от 26 марта 1998 г. № 157</t>
  </si>
  <si>
    <t>Дата</t>
  </si>
  <si>
    <t>Наименование</t>
  </si>
  <si>
    <t>Государственные праздники</t>
  </si>
  <si>
    <t>15 марта</t>
  </si>
  <si>
    <t>День Конституции</t>
  </si>
  <si>
    <t>2 апреля</t>
  </si>
  <si>
    <t>День единения народов Беларуси и России</t>
  </si>
  <si>
    <t>Второе воскресенье мая</t>
  </si>
  <si>
    <t>День Государственного герба Республики Беларусь и Государственного флага Республики Беларусь</t>
  </si>
  <si>
    <t>Общереспубликанские праздники</t>
  </si>
  <si>
    <t>23 февраля</t>
  </si>
  <si>
    <t>День защитников Отечества</t>
  </si>
  <si>
    <t>и Вооруженных Сил Республики Беларусь</t>
  </si>
  <si>
    <t>Религиозные праздники</t>
  </si>
  <si>
    <t>По календарю православной и католической конфессий</t>
  </si>
  <si>
    <t>Пасха</t>
  </si>
  <si>
    <t>2 ноября</t>
  </si>
  <si>
    <t>День памяти</t>
  </si>
  <si>
    <t>Профессиональные праздники</t>
  </si>
  <si>
    <t>в знак признания заслуг работников отдельных профессий, отраслей хозяйства и сфер деятельности</t>
  </si>
  <si>
    <t>5 января</t>
  </si>
  <si>
    <t>День работников социальной защиты</t>
  </si>
  <si>
    <t>Первое воскресенье января</t>
  </si>
  <si>
    <t>День банковских и финансовых работников</t>
  </si>
  <si>
    <t>19 января</t>
  </si>
  <si>
    <t>День спасателя</t>
  </si>
  <si>
    <t>Последнее воскресенье января</t>
  </si>
  <si>
    <t>День белорусской науки</t>
  </si>
  <si>
    <t>21 февраля</t>
  </si>
  <si>
    <t>День работников землеустроительной</t>
  </si>
  <si>
    <t>и картографо-геодезической службы</t>
  </si>
  <si>
    <t>4 марта</t>
  </si>
  <si>
    <t>День милиции</t>
  </si>
  <si>
    <t>18 марта</t>
  </si>
  <si>
    <t>День внутренних войск</t>
  </si>
  <si>
    <t>23 марта</t>
  </si>
  <si>
    <t>День работников гидрометеорологической службы</t>
  </si>
  <si>
    <t>Четвертое воскресенье марта</t>
  </si>
  <si>
    <t>День работников бытового обслуживания населения и жилищно-коммунального хозяйства</t>
  </si>
  <si>
    <t>Первое воскресенье апреля</t>
  </si>
  <si>
    <t>День геолога</t>
  </si>
  <si>
    <t>5 мая</t>
  </si>
  <si>
    <t>День печати</t>
  </si>
  <si>
    <t>День работников радио, телевидения и связи</t>
  </si>
  <si>
    <t>Третья суббота мая</t>
  </si>
  <si>
    <t>День работников физической культуры и спорта</t>
  </si>
  <si>
    <t>28 мая</t>
  </si>
  <si>
    <t>День пограничника</t>
  </si>
  <si>
    <t>Последнее воскресенье мая</t>
  </si>
  <si>
    <t>День химика</t>
  </si>
  <si>
    <t>Первое воскресенье июня</t>
  </si>
  <si>
    <t>День мелиоратора</t>
  </si>
  <si>
    <t>Второе воскресенье июня</t>
  </si>
  <si>
    <t>День работников легкой промышленности</t>
  </si>
  <si>
    <t>Третье воскресенье июня</t>
  </si>
  <si>
    <t>День медицинских работников</t>
  </si>
  <si>
    <t>26 июня</t>
  </si>
  <si>
    <t>День работников прокуратуры</t>
  </si>
  <si>
    <t>Последняя суббота июня</t>
  </si>
  <si>
    <t>День изобретателя и рационализатора</t>
  </si>
  <si>
    <t>30 июня</t>
  </si>
  <si>
    <t>День экономиста</t>
  </si>
  <si>
    <t>Первая суббота июля</t>
  </si>
  <si>
    <t>День кооперации</t>
  </si>
  <si>
    <t>Первое воскресенье июля</t>
  </si>
  <si>
    <t>День работников водного транспорта</t>
  </si>
  <si>
    <t>Второе воскресенье июля</t>
  </si>
  <si>
    <t>День работников налоговых органов</t>
  </si>
  <si>
    <t>Третье воскресенье июля</t>
  </si>
  <si>
    <t>День металлурга</t>
  </si>
  <si>
    <t>25 июля</t>
  </si>
  <si>
    <t>День пожарной службы</t>
  </si>
  <si>
    <t>Последнее воскресенье июля</t>
  </si>
  <si>
    <t>День работников торговли</t>
  </si>
  <si>
    <t>Первое воскресенье августа</t>
  </si>
  <si>
    <t>День железнодорожника</t>
  </si>
  <si>
    <t>Второе воскресенье августа</t>
  </si>
  <si>
    <t>День строителя</t>
  </si>
  <si>
    <t>23 августа</t>
  </si>
  <si>
    <t>День работников государственной статистики</t>
  </si>
  <si>
    <t>Последнее воскресенье августа</t>
  </si>
  <si>
    <t>День шахтера</t>
  </si>
  <si>
    <t>Первое воскресенье сентября</t>
  </si>
  <si>
    <t>День работников нефтяной, газовой и топливной промышленности</t>
  </si>
  <si>
    <t>15 сентября</t>
  </si>
  <si>
    <t>День библиотек</t>
  </si>
  <si>
    <t>20 сентября</t>
  </si>
  <si>
    <t>День таможенника</t>
  </si>
  <si>
    <t>Третье воскресенье сентября</t>
  </si>
  <si>
    <t>День работников леса</t>
  </si>
  <si>
    <t>Последнее воскресенье сентября</t>
  </si>
  <si>
    <t>День машиностроителя</t>
  </si>
  <si>
    <t>6 октября</t>
  </si>
  <si>
    <t>День архивиста</t>
  </si>
  <si>
    <t>Первое воскресенье октября</t>
  </si>
  <si>
    <t>День учителя</t>
  </si>
  <si>
    <t>Второе воскресенье октября</t>
  </si>
  <si>
    <t>День работников культуры</t>
  </si>
  <si>
    <t>14 октября</t>
  </si>
  <si>
    <t>День стандартизации</t>
  </si>
  <si>
    <t>15 октября</t>
  </si>
  <si>
    <t>День работников фармацевтической</t>
  </si>
  <si>
    <t>и микробиологической промышленности</t>
  </si>
  <si>
    <t>Последнее воскресенье октября</t>
  </si>
  <si>
    <t>День автомобилиста и дорожника</t>
  </si>
  <si>
    <t>Первое воскресенье ноября</t>
  </si>
  <si>
    <t>День работников гражданской авиации</t>
  </si>
  <si>
    <t>Третье воскресенье ноября</t>
  </si>
  <si>
    <t>День работников сельского хозяйства</t>
  </si>
  <si>
    <t>и перерабатывающей промышленности агропромышленного комплекса</t>
  </si>
  <si>
    <t>Первая суббота декабря</t>
  </si>
  <si>
    <t>День страховых работников</t>
  </si>
  <si>
    <t>Первое воскресенье декабря</t>
  </si>
  <si>
    <t>День юриста</t>
  </si>
  <si>
    <t>20 декабря</t>
  </si>
  <si>
    <t>День сотрудника органов государственной безопасности</t>
  </si>
  <si>
    <t>22 декабря</t>
  </si>
  <si>
    <t>День энергетика</t>
  </si>
  <si>
    <t>в ознаменование выдающихся заслуг видов и родов войск Вооруженных Сил Республики Беларусь в защите Отечества</t>
  </si>
  <si>
    <t>21 января</t>
  </si>
  <si>
    <t>День инженерных войск</t>
  </si>
  <si>
    <t>Второе воскресенье апреля</t>
  </si>
  <si>
    <t>День войск противовоздушной обороны</t>
  </si>
  <si>
    <t>2 августа</t>
  </si>
  <si>
    <t>День десантников и сил специальных операций</t>
  </si>
  <si>
    <t>6 августа</t>
  </si>
  <si>
    <t>День железнодорожных войск</t>
  </si>
  <si>
    <t>Третье воскресенье августа</t>
  </si>
  <si>
    <t>День военно-воздушных сил</t>
  </si>
  <si>
    <t>Второе воскресенье сентября</t>
  </si>
  <si>
    <t>День танкистов</t>
  </si>
  <si>
    <t>19 ноября</t>
  </si>
  <si>
    <t>День ракетных войск и артиллерии</t>
  </si>
  <si>
    <t>а также:</t>
  </si>
  <si>
    <t>День потребителя</t>
  </si>
  <si>
    <t>15 мая</t>
  </si>
  <si>
    <t>День семьи</t>
  </si>
  <si>
    <t>5 июня</t>
  </si>
  <si>
    <t>День охраны окружающей среды</t>
  </si>
  <si>
    <t>Последнее воскресенье июня</t>
  </si>
  <si>
    <t>День молодежи</t>
  </si>
  <si>
    <t>1 сентября</t>
  </si>
  <si>
    <t>День знаний</t>
  </si>
  <si>
    <t>День белорусской письменности</t>
  </si>
  <si>
    <t>Третий вторник сентября</t>
  </si>
  <si>
    <t>День мира</t>
  </si>
  <si>
    <t>1 октября</t>
  </si>
  <si>
    <t>День пожилых людей</t>
  </si>
  <si>
    <t>День матери</t>
  </si>
  <si>
    <t>3 декабря</t>
  </si>
  <si>
    <t>День инвалидов Республики Беларусь</t>
  </si>
  <si>
    <t>10 декабря</t>
  </si>
  <si>
    <t>День прав человека</t>
  </si>
  <si>
    <t>17 декабря</t>
  </si>
  <si>
    <t>День белорусского кино</t>
  </si>
  <si>
    <t>Памятные даты</t>
  </si>
  <si>
    <t>15 февраля</t>
  </si>
  <si>
    <t>День памяти воинов-интернационалистов</t>
  </si>
  <si>
    <t>26 апреля</t>
  </si>
  <si>
    <t>День чернобыльской трагедии</t>
  </si>
  <si>
    <t>22 июня</t>
  </si>
  <si>
    <t>День всенародной памяти жертв</t>
  </si>
  <si>
    <t>Великой Отечественной войны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</si>
  <si>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</si>
  <si>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</si>
  <si>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</si>
  <si>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</si>
  <si>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</si>
  <si>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</si>
  <si>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</si>
  <si>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</si>
  <si>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</si>
  <si>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</si>
  <si>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</si>
  <si>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</si>
  <si>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командировки - выходные</t>
  </si>
  <si>
    <t>командировки - выходные кол-во</t>
  </si>
  <si>
    <t>Итого:</t>
  </si>
  <si>
    <t>всего</t>
  </si>
  <si>
    <t>служебные           командировки</t>
  </si>
  <si>
    <t>Дни неявок</t>
  </si>
  <si>
    <t>трудовой отпуск</t>
  </si>
  <si>
    <t>ТАБЕЛЬ  ИСПОЛЬЗОВАНИЯ  РАБОЧЕГО  ВРЕМЕНИ</t>
  </si>
  <si>
    <t>Отпуск по беременности и родам</t>
  </si>
  <si>
    <t>Отпуск без сохранения заработной платы</t>
  </si>
  <si>
    <t>День донора</t>
  </si>
  <si>
    <t>за ребенком до достижения им возраста 3-х лет</t>
  </si>
  <si>
    <t>ДМ</t>
  </si>
  <si>
    <t>Учебный отпуск</t>
  </si>
  <si>
    <t>У</t>
  </si>
  <si>
    <t>Отстранение от работы</t>
  </si>
  <si>
    <t>ОР</t>
  </si>
  <si>
    <t>отпуск по                 беременности и родам</t>
  </si>
  <si>
    <t>отпуск без сохр.з/пл</t>
  </si>
  <si>
    <t>соц. отпуск по уходу                        за ребенком</t>
  </si>
  <si>
    <t>нетрудоспособность</t>
  </si>
  <si>
    <t>учебный отпуск</t>
  </si>
  <si>
    <t>выходные и праздничные дни</t>
  </si>
  <si>
    <t>Отпуск (О), командировка (К) (отработанные часы считаются авт.; служебная командировка,</t>
  </si>
  <si>
    <t>приходящаяся на выходной день, учитывается как выходной день), болезнь (Б) и др. заполняем вручную.</t>
  </si>
  <si>
    <t>Для других выходных дней (субботы и переносы) копируем или вручную ставим (В)</t>
  </si>
  <si>
    <t xml:space="preserve">Исполнитель  Петров В.В. </t>
  </si>
  <si>
    <t>Расчет рабочих дней</t>
  </si>
  <si>
    <t>2011 - 2030 гг.</t>
  </si>
  <si>
    <t>с</t>
  </si>
  <si>
    <t>по</t>
  </si>
  <si>
    <t>Разность дат</t>
  </si>
  <si>
    <t>лет</t>
  </si>
  <si>
    <t>месяцев</t>
  </si>
  <si>
    <t>дней</t>
  </si>
  <si>
    <t>B6</t>
  </si>
  <si>
    <t>R16</t>
  </si>
  <si>
    <t>Z16</t>
  </si>
  <si>
    <t>A16, B17</t>
  </si>
  <si>
    <t>A18</t>
  </si>
  <si>
    <t>AN8-AN10</t>
  </si>
  <si>
    <t>AN12</t>
  </si>
  <si>
    <t>AN13</t>
  </si>
  <si>
    <t>AS13</t>
  </si>
  <si>
    <t>E65</t>
  </si>
  <si>
    <t>V65</t>
  </si>
  <si>
    <t>E68</t>
  </si>
  <si>
    <t>Номера ячеек изменятся после удаления или добавления строк.</t>
  </si>
  <si>
    <t>всего дней</t>
  </si>
  <si>
    <t>Разность дат (стаж)</t>
  </si>
  <si>
    <t>Итого (стаж)</t>
  </si>
  <si>
    <t>для закрытия табеля вводим число дней месяца и сохраняемся как...).</t>
  </si>
  <si>
    <r>
      <t>удаляем ненужные строки (</t>
    </r>
    <r>
      <rPr>
        <b/>
        <sz val="12"/>
        <color rgb="FFFF0000"/>
        <rFont val="Times New Roman"/>
        <family val="1"/>
        <charset val="204"/>
      </rPr>
      <t>оставляем не менее 5-ти строк списка</t>
    </r>
    <r>
      <rPr>
        <sz val="12"/>
        <rFont val="Times New Roman"/>
        <family val="1"/>
        <charset val="204"/>
      </rPr>
      <t>), включаем защиту листа.</t>
    </r>
  </si>
  <si>
    <r>
      <t>(</t>
    </r>
    <r>
      <rPr>
        <b/>
        <sz val="12"/>
        <color rgb="FFFF0000"/>
        <rFont val="Times New Roman"/>
        <family val="1"/>
        <charset val="204"/>
      </rPr>
      <t>при переносе рабочих дней корректируем вручную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</si>
</sst>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-mmm\-yyyy;@"/>
  </numFmts>
  <fonts count="28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color indexed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color indexed="12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14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/>
    <xf numFmtId="0" fontId="10" fillId="0" borderId="0" xfId="0" applyFont="1"/>
    <xf numFmtId="0" fontId="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0" borderId="2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1" fillId="0" borderId="10" xfId="0" applyFont="1" applyBorder="1"/>
    <xf numFmtId="0" fontId="0" fillId="0" borderId="10" xfId="0" applyBorder="1"/>
    <xf numFmtId="0" fontId="3" fillId="0" borderId="10" xfId="0" applyFont="1" applyBorder="1" applyAlignment="1">
      <alignment horizontal="left" indent="1"/>
    </xf>
    <xf numFmtId="0" fontId="9" fillId="0" borderId="10" xfId="0" applyFont="1" applyBorder="1"/>
    <xf numFmtId="0" fontId="1" fillId="0" borderId="11" xfId="0" applyFont="1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9" fillId="0" borderId="10" xfId="0" applyFont="1" applyBorder="1" applyAlignment="1">
      <alignment horizontal="left" indent="1"/>
    </xf>
    <xf numFmtId="14" fontId="2" fillId="0" borderId="0" xfId="0" applyNumberFormat="1" applyFont="1"/>
    <xf numFmtId="0" fontId="0" fillId="0" borderId="0" xfId="0" applyBorder="1"/>
    <xf numFmtId="0" fontId="3" fillId="0" borderId="0" xfId="0" applyFont="1" applyBorder="1" applyAlignment="1">
      <alignment horizontal="left" indent="1"/>
    </xf>
    <xf numFmtId="0" fontId="9" fillId="0" borderId="0" xfId="0" applyFont="1" applyBorder="1"/>
    <xf numFmtId="0" fontId="9" fillId="0" borderId="0" xfId="0" applyFont="1" applyBorder="1" applyAlignment="1">
      <alignment horizontal="left" inden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4" fontId="18" fillId="0" borderId="1" xfId="0" applyNumberFormat="1" applyFont="1" applyFill="1" applyBorder="1" applyAlignment="1">
      <alignment horizontal="center"/>
    </xf>
    <xf numFmtId="14" fontId="18" fillId="0" borderId="14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/>
      <protection locked="0"/>
    </xf>
    <xf numFmtId="0" fontId="20" fillId="0" borderId="0" xfId="0" applyFont="1"/>
    <xf numFmtId="164" fontId="16" fillId="0" borderId="1" xfId="0" applyNumberFormat="1" applyFont="1" applyFill="1" applyBorder="1" applyAlignment="1">
      <alignment horizontal="center" shrinkToFit="1"/>
    </xf>
    <xf numFmtId="0" fontId="1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7" fillId="0" borderId="5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textRotation="90" wrapText="1"/>
    </xf>
    <xf numFmtId="0" fontId="2" fillId="0" borderId="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vertic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16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Alignment="1" applyProtection="1"/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22" fillId="0" borderId="0" xfId="1" applyAlignment="1" applyProtection="1">
      <alignment horizontal="center"/>
    </xf>
    <xf numFmtId="0" fontId="1" fillId="0" borderId="23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14" fontId="2" fillId="0" borderId="36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 vertical="center"/>
    </xf>
    <xf numFmtId="0" fontId="2" fillId="0" borderId="38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0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 shrinkToFit="1"/>
    </xf>
    <xf numFmtId="14" fontId="26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4" fontId="2" fillId="0" borderId="39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2" fillId="0" borderId="18" xfId="0" applyFont="1" applyBorder="1" applyAlignment="1"/>
    <xf numFmtId="0" fontId="2" fillId="0" borderId="6" xfId="0" applyFont="1" applyBorder="1" applyAlignment="1"/>
    <xf numFmtId="0" fontId="7" fillId="0" borderId="4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9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4" xfId="0" applyFont="1" applyBorder="1" applyAlignment="1"/>
    <xf numFmtId="0" fontId="8" fillId="0" borderId="4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6" xfId="0" applyFont="1" applyBorder="1" applyAlignment="1"/>
    <xf numFmtId="0" fontId="1" fillId="0" borderId="8" xfId="0" applyFont="1" applyBorder="1" applyAlignment="1"/>
    <xf numFmtId="0" fontId="0" fillId="0" borderId="8" xfId="0" applyBorder="1" applyAlignment="1"/>
    <xf numFmtId="0" fontId="0" fillId="0" borderId="17" xfId="0" applyBorder="1" applyAlignment="1"/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5" xfId="0" applyFont="1" applyBorder="1" applyAlignment="1"/>
    <xf numFmtId="0" fontId="7" fillId="0" borderId="4" xfId="0" applyFont="1" applyBorder="1" applyAlignment="1"/>
    <xf numFmtId="0" fontId="7" fillId="0" borderId="2" xfId="0" applyFont="1" applyBorder="1" applyAlignment="1"/>
    <xf numFmtId="0" fontId="7" fillId="0" borderId="6" xfId="0" applyFont="1" applyBorder="1" applyAlignment="1"/>
    <xf numFmtId="0" fontId="8" fillId="0" borderId="3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wrapText="1"/>
    </xf>
    <xf numFmtId="0" fontId="0" fillId="0" borderId="19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0" fontId="0" fillId="0" borderId="3" xfId="0" applyBorder="1" applyAlignment="1">
      <alignment wrapText="1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26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6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1" fontId="13" fillId="0" borderId="37" xfId="0" applyNumberFormat="1" applyFont="1" applyFill="1" applyBorder="1" applyAlignment="1">
      <alignment horizontal="center" vertical="center" wrapText="1"/>
    </xf>
    <xf numFmtId="0" fontId="0" fillId="0" borderId="36" xfId="0" applyBorder="1" applyAlignment="1"/>
    <xf numFmtId="0" fontId="2" fillId="0" borderId="37" xfId="0" applyFont="1" applyBorder="1" applyAlignment="1"/>
    <xf numFmtId="0" fontId="0" fillId="0" borderId="14" xfId="0" applyBorder="1" applyAlignment="1"/>
  </cellXfs>
  <cellStyles count="2">
    <cellStyle name="Гиперссылка" xfId="1" builtinId="8"/>
    <cellStyle name="Обычный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../RN=p3980015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Z79"/>
  <sheetViews>
    <sheetView tabSelected="1" topLeftCell="A4" workbookViewId="0">
      <selection activeCell="R16" sqref="R16:Y16"/>
    </sheetView>
  </sheetViews>
  <sheetFormatPr defaultRowHeight="12.75" x14ac:dyDescent="0.2"/>
  <cols>
    <col min="1" max="1" width="3.7109375" customWidth="1"/>
    <col min="2" max="2" width="17.85546875" customWidth="1"/>
    <col min="3" max="3" width="4.7109375" customWidth="1"/>
    <col min="4" max="4" width="9.7109375" customWidth="1"/>
    <col min="5" max="19" width="3.28515625" customWidth="1"/>
    <col min="20" max="20" width="2.28515625" customWidth="1"/>
    <col min="21" max="36" width="3.28515625" customWidth="1"/>
    <col min="37" max="45" width="4.7109375" customWidth="1"/>
    <col min="46" max="46" width="5.7109375" customWidth="1"/>
    <col min="47" max="48" width="3.7109375" customWidth="1"/>
    <col min="49" max="81" width="3.7109375" hidden="1" customWidth="1"/>
    <col min="82" max="82" width="9.140625" hidden="1" customWidth="1"/>
    <col min="83" max="83" width="12.28515625" hidden="1" customWidth="1"/>
    <col min="84" max="95" width="9.140625" hidden="1" customWidth="1"/>
    <col min="96" max="127" width="3.7109375" hidden="1" customWidth="1"/>
    <col min="128" max="128" width="4.7109375" hidden="1" customWidth="1"/>
    <col min="129" max="147" width="9.140625" hidden="1" customWidth="1"/>
    <col min="148" max="179" width="3.7109375" hidden="1" customWidth="1"/>
    <col min="180" max="180" width="4.7109375" hidden="1" customWidth="1"/>
    <col min="181" max="182" width="9.140625" hidden="1" customWidth="1"/>
  </cols>
  <sheetData>
    <row r="1" spans="1:81" s="80" customFormat="1" ht="18.75" x14ac:dyDescent="0.3">
      <c r="B1" s="126" t="s">
        <v>48</v>
      </c>
    </row>
    <row r="2" spans="1:81" s="80" customFormat="1" ht="18.75" x14ac:dyDescent="0.3">
      <c r="B2" s="127">
        <f ca="1">TODAY()</f>
        <v>42388</v>
      </c>
    </row>
    <row r="3" spans="1:81" s="80" customFormat="1" ht="16.5" x14ac:dyDescent="0.25">
      <c r="B3" s="128" t="str">
        <f ca="1">TEXT(B2,"дддд")</f>
        <v>вторник</v>
      </c>
    </row>
    <row r="4" spans="1:81" s="80" customFormat="1" ht="16.5" x14ac:dyDescent="0.25">
      <c r="B4" s="128" t="str">
        <f ca="1">WEEKNUM(B2,2)&amp;"-ая неделя"</f>
        <v>4-ая неделя</v>
      </c>
    </row>
    <row r="5" spans="1:81" s="80" customFormat="1" ht="9.9499999999999993" customHeight="1" x14ac:dyDescent="0.25">
      <c r="B5" s="53"/>
      <c r="C5" s="41"/>
    </row>
    <row r="6" spans="1:81" s="80" customFormat="1" ht="20.25" x14ac:dyDescent="0.3">
      <c r="B6" s="54">
        <f ca="1">DAY(B2)</f>
        <v>19</v>
      </c>
      <c r="C6" s="55" t="s">
        <v>51</v>
      </c>
    </row>
    <row r="7" spans="1:81" ht="18.75" x14ac:dyDescent="0.3">
      <c r="AN7" s="24" t="s">
        <v>23</v>
      </c>
    </row>
    <row r="8" spans="1:81" ht="15.75" x14ac:dyDescent="0.25">
      <c r="AN8" s="75" t="s">
        <v>103</v>
      </c>
      <c r="AO8" s="59"/>
      <c r="AP8" s="59"/>
      <c r="AQ8" s="59"/>
      <c r="AR8" s="59"/>
      <c r="AS8" s="59"/>
      <c r="AT8" s="59"/>
      <c r="AU8" s="59"/>
    </row>
    <row r="9" spans="1:81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75" t="s">
        <v>103</v>
      </c>
      <c r="AO9" s="57"/>
      <c r="AP9" s="59"/>
      <c r="AQ9" s="59"/>
      <c r="AR9" s="59"/>
      <c r="AS9" s="59"/>
      <c r="AT9" s="59"/>
      <c r="AU9" s="59"/>
    </row>
    <row r="10" spans="1:81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75" t="s">
        <v>103</v>
      </c>
      <c r="AO10" s="57"/>
      <c r="AP10" s="59"/>
      <c r="AQ10" s="59"/>
      <c r="AR10" s="59"/>
      <c r="AS10" s="59"/>
      <c r="AT10" s="59"/>
      <c r="AU10" s="59"/>
    </row>
    <row r="11" spans="1:8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57"/>
      <c r="AO11" s="57"/>
      <c r="AP11" s="59"/>
      <c r="AQ11" s="59"/>
      <c r="AR11" s="59"/>
      <c r="AS11" s="59"/>
      <c r="AT11" s="59"/>
      <c r="AU11" s="59"/>
    </row>
    <row r="12" spans="1:8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75" t="s">
        <v>104</v>
      </c>
      <c r="AO12" s="57"/>
      <c r="AP12" s="59"/>
      <c r="AQ12" s="59"/>
      <c r="AR12" s="59"/>
      <c r="AS12" s="59"/>
      <c r="AT12" s="59"/>
      <c r="AU12" s="59"/>
    </row>
    <row r="13" spans="1:81" ht="18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75" t="s">
        <v>154</v>
      </c>
      <c r="AO13" s="57"/>
      <c r="AP13" s="59"/>
      <c r="AQ13" s="59"/>
      <c r="AR13" s="59"/>
      <c r="AS13" s="199" t="s">
        <v>74</v>
      </c>
      <c r="AT13" s="200"/>
    </row>
    <row r="14" spans="1:8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81" ht="23.25" x14ac:dyDescent="0.2">
      <c r="A15" s="181" t="s">
        <v>370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</row>
    <row r="16" spans="1:81" ht="18.75" x14ac:dyDescent="0.25">
      <c r="A16" s="76" t="s">
        <v>105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60"/>
      <c r="N16" s="60"/>
      <c r="O16" s="60"/>
      <c r="P16" s="60"/>
      <c r="Q16" s="60"/>
      <c r="R16" s="177" t="s">
        <v>52</v>
      </c>
      <c r="S16" s="178"/>
      <c r="T16" s="178"/>
      <c r="U16" s="178"/>
      <c r="V16" s="178"/>
      <c r="W16" s="178"/>
      <c r="X16" s="178"/>
      <c r="Y16" s="178"/>
      <c r="Z16" s="201" t="s">
        <v>66</v>
      </c>
      <c r="AA16" s="201"/>
      <c r="AB16" s="201"/>
      <c r="AC16" s="201"/>
      <c r="AD16" s="201"/>
      <c r="AE16" s="60"/>
      <c r="AF16" s="60"/>
      <c r="AG16" s="60"/>
      <c r="AH16" s="60"/>
      <c r="AI16" s="1"/>
      <c r="AJ16" s="1"/>
      <c r="AK16" s="1"/>
      <c r="AL16" s="1"/>
      <c r="AM16" s="1"/>
      <c r="AN16" s="1"/>
      <c r="AO16" s="1"/>
    </row>
    <row r="17" spans="1:180" ht="15.75" x14ac:dyDescent="0.25">
      <c r="A17" s="48"/>
      <c r="B17" s="75" t="s">
        <v>101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7"/>
      <c r="AJ17" s="57"/>
      <c r="AK17" s="57"/>
      <c r="AL17" s="57"/>
      <c r="AM17" s="57"/>
      <c r="AN17" s="57"/>
      <c r="AO17" s="57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</row>
    <row r="18" spans="1:180" s="27" customFormat="1" ht="18.75" customHeight="1" x14ac:dyDescent="0.25">
      <c r="A18" s="76" t="s">
        <v>102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5"/>
      <c r="AJ18" s="25"/>
      <c r="AK18" s="25"/>
      <c r="AL18" s="25"/>
      <c r="AM18" s="25"/>
      <c r="AN18" s="25"/>
      <c r="AO18" s="25"/>
      <c r="AQ18" s="25"/>
    </row>
    <row r="19" spans="1:18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180" ht="21" customHeight="1" x14ac:dyDescent="0.25">
      <c r="A20" s="172" t="s">
        <v>1</v>
      </c>
      <c r="B20" s="156" t="s">
        <v>2</v>
      </c>
      <c r="C20" s="172" t="s">
        <v>3</v>
      </c>
      <c r="D20" s="176" t="s">
        <v>4</v>
      </c>
      <c r="E20" s="169" t="s">
        <v>0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1"/>
      <c r="AK20" s="142" t="s">
        <v>15</v>
      </c>
      <c r="AL20" s="185"/>
      <c r="AM20" s="188" t="s">
        <v>368</v>
      </c>
      <c r="AN20" s="189"/>
      <c r="AO20" s="189"/>
      <c r="AP20" s="189"/>
      <c r="AQ20" s="189"/>
      <c r="AR20" s="190"/>
      <c r="AS20" s="191"/>
      <c r="AT20" s="161" t="s">
        <v>16</v>
      </c>
      <c r="AU20" s="162"/>
      <c r="AV20" s="1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E20" s="40"/>
    </row>
    <row r="21" spans="1:180" ht="15" customHeight="1" x14ac:dyDescent="0.25">
      <c r="A21" s="172"/>
      <c r="B21" s="156"/>
      <c r="C21" s="172"/>
      <c r="D21" s="176"/>
      <c r="E21" s="142">
        <v>1</v>
      </c>
      <c r="F21" s="142">
        <v>2</v>
      </c>
      <c r="G21" s="142">
        <v>3</v>
      </c>
      <c r="H21" s="142">
        <v>4</v>
      </c>
      <c r="I21" s="142">
        <v>5</v>
      </c>
      <c r="J21" s="142">
        <v>6</v>
      </c>
      <c r="K21" s="142">
        <v>7</v>
      </c>
      <c r="L21" s="142">
        <v>8</v>
      </c>
      <c r="M21" s="142">
        <v>9</v>
      </c>
      <c r="N21" s="142">
        <v>10</v>
      </c>
      <c r="O21" s="142">
        <v>11</v>
      </c>
      <c r="P21" s="142">
        <v>12</v>
      </c>
      <c r="Q21" s="142">
        <v>13</v>
      </c>
      <c r="R21" s="142">
        <v>14</v>
      </c>
      <c r="S21" s="142">
        <v>15</v>
      </c>
      <c r="T21" s="186"/>
      <c r="U21" s="148">
        <v>16</v>
      </c>
      <c r="V21" s="148">
        <v>17</v>
      </c>
      <c r="W21" s="148">
        <v>18</v>
      </c>
      <c r="X21" s="148">
        <v>19</v>
      </c>
      <c r="Y21" s="148">
        <v>20</v>
      </c>
      <c r="Z21" s="148">
        <v>21</v>
      </c>
      <c r="AA21" s="148">
        <v>22</v>
      </c>
      <c r="AB21" s="148">
        <v>23</v>
      </c>
      <c r="AC21" s="148">
        <v>24</v>
      </c>
      <c r="AD21" s="148">
        <v>25</v>
      </c>
      <c r="AE21" s="148">
        <v>26</v>
      </c>
      <c r="AF21" s="148">
        <v>27</v>
      </c>
      <c r="AG21" s="148">
        <v>28</v>
      </c>
      <c r="AH21" s="148">
        <v>29</v>
      </c>
      <c r="AI21" s="148">
        <v>30</v>
      </c>
      <c r="AJ21" s="183">
        <v>31</v>
      </c>
      <c r="AK21" s="164" t="s">
        <v>367</v>
      </c>
      <c r="AL21" s="179" t="s">
        <v>366</v>
      </c>
      <c r="AM21" s="164" t="s">
        <v>369</v>
      </c>
      <c r="AN21" s="166" t="s">
        <v>380</v>
      </c>
      <c r="AO21" s="166" t="s">
        <v>381</v>
      </c>
      <c r="AP21" s="166" t="s">
        <v>382</v>
      </c>
      <c r="AQ21" s="197" t="s">
        <v>383</v>
      </c>
      <c r="AR21" s="166" t="s">
        <v>384</v>
      </c>
      <c r="AS21" s="192" t="s">
        <v>385</v>
      </c>
      <c r="AT21" s="196" t="s">
        <v>17</v>
      </c>
      <c r="AU21" s="156" t="s">
        <v>18</v>
      </c>
      <c r="AV21" s="156"/>
      <c r="AW21" s="63"/>
      <c r="AX21" s="194">
        <v>1</v>
      </c>
      <c r="AY21" s="194">
        <v>2</v>
      </c>
      <c r="AZ21" s="194">
        <v>3</v>
      </c>
      <c r="BA21" s="194">
        <v>4</v>
      </c>
      <c r="BB21" s="194">
        <v>5</v>
      </c>
      <c r="BC21" s="194">
        <v>6</v>
      </c>
      <c r="BD21" s="194">
        <v>7</v>
      </c>
      <c r="BE21" s="194">
        <v>8</v>
      </c>
      <c r="BF21" s="194">
        <v>9</v>
      </c>
      <c r="BG21" s="194">
        <v>10</v>
      </c>
      <c r="BH21" s="194">
        <v>11</v>
      </c>
      <c r="BI21" s="194">
        <v>12</v>
      </c>
      <c r="BJ21" s="194">
        <v>13</v>
      </c>
      <c r="BK21" s="194">
        <v>14</v>
      </c>
      <c r="BL21" s="194">
        <v>15</v>
      </c>
      <c r="BM21" s="202"/>
      <c r="BN21" s="194">
        <v>16</v>
      </c>
      <c r="BO21" s="194">
        <v>17</v>
      </c>
      <c r="BP21" s="194">
        <v>18</v>
      </c>
      <c r="BQ21" s="194">
        <v>19</v>
      </c>
      <c r="BR21" s="194">
        <v>20</v>
      </c>
      <c r="BS21" s="194">
        <v>21</v>
      </c>
      <c r="BT21" s="194">
        <v>22</v>
      </c>
      <c r="BU21" s="194">
        <v>23</v>
      </c>
      <c r="BV21" s="194">
        <v>24</v>
      </c>
      <c r="BW21" s="194">
        <v>25</v>
      </c>
      <c r="BX21" s="194">
        <v>26</v>
      </c>
      <c r="BY21" s="194">
        <v>27</v>
      </c>
      <c r="BZ21" s="194">
        <v>28</v>
      </c>
      <c r="CA21" s="194">
        <v>29</v>
      </c>
      <c r="CB21" s="194">
        <v>30</v>
      </c>
      <c r="CC21" s="194">
        <v>31</v>
      </c>
      <c r="CE21" s="25"/>
      <c r="CR21" s="68" t="s">
        <v>90</v>
      </c>
      <c r="ER21" s="68" t="s">
        <v>363</v>
      </c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</row>
    <row r="22" spans="1:180" ht="91.5" customHeight="1" x14ac:dyDescent="0.2">
      <c r="A22" s="172"/>
      <c r="B22" s="156"/>
      <c r="C22" s="172"/>
      <c r="D22" s="176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87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84"/>
      <c r="AK22" s="168"/>
      <c r="AL22" s="180"/>
      <c r="AM22" s="165"/>
      <c r="AN22" s="167"/>
      <c r="AO22" s="167"/>
      <c r="AP22" s="167"/>
      <c r="AQ22" s="198"/>
      <c r="AR22" s="167"/>
      <c r="AS22" s="193"/>
      <c r="AT22" s="196"/>
      <c r="AU22" s="4" t="s">
        <v>19</v>
      </c>
      <c r="AV22" s="4" t="s">
        <v>20</v>
      </c>
      <c r="AW22" s="64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203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E22" s="67" t="s">
        <v>15</v>
      </c>
      <c r="CF22" s="67" t="s">
        <v>22</v>
      </c>
      <c r="CG22" s="67" t="s">
        <v>36</v>
      </c>
      <c r="CH22" s="67" t="s">
        <v>37</v>
      </c>
      <c r="CI22" s="67" t="s">
        <v>24</v>
      </c>
      <c r="CJ22" s="67" t="s">
        <v>35</v>
      </c>
      <c r="CK22" s="67" t="s">
        <v>377</v>
      </c>
      <c r="CL22" s="66" t="s">
        <v>32</v>
      </c>
      <c r="CM22" s="67" t="s">
        <v>88</v>
      </c>
      <c r="CR22" s="81">
        <v>1</v>
      </c>
      <c r="CS22" s="81">
        <v>2</v>
      </c>
      <c r="CT22" s="81">
        <v>3</v>
      </c>
      <c r="CU22" s="81">
        <v>4</v>
      </c>
      <c r="CV22" s="81">
        <v>5</v>
      </c>
      <c r="CW22" s="81">
        <v>6</v>
      </c>
      <c r="CX22" s="81">
        <v>7</v>
      </c>
      <c r="CY22" s="81">
        <v>8</v>
      </c>
      <c r="CZ22" s="81">
        <v>9</v>
      </c>
      <c r="DA22" s="81">
        <v>10</v>
      </c>
      <c r="DB22" s="81">
        <v>11</v>
      </c>
      <c r="DC22" s="81">
        <v>12</v>
      </c>
      <c r="DD22" s="81">
        <v>13</v>
      </c>
      <c r="DE22" s="81">
        <v>14</v>
      </c>
      <c r="DF22" s="81">
        <v>15</v>
      </c>
      <c r="DG22" s="81"/>
      <c r="DH22" s="81">
        <v>16</v>
      </c>
      <c r="DI22" s="81">
        <v>17</v>
      </c>
      <c r="DJ22" s="81">
        <v>18</v>
      </c>
      <c r="DK22" s="81">
        <v>19</v>
      </c>
      <c r="DL22" s="81">
        <v>20</v>
      </c>
      <c r="DM22" s="81">
        <v>21</v>
      </c>
      <c r="DN22" s="81">
        <v>22</v>
      </c>
      <c r="DO22" s="81">
        <v>23</v>
      </c>
      <c r="DP22" s="81">
        <v>24</v>
      </c>
      <c r="DQ22" s="81">
        <v>25</v>
      </c>
      <c r="DR22" s="81">
        <v>26</v>
      </c>
      <c r="DS22" s="81">
        <v>27</v>
      </c>
      <c r="DT22" s="81">
        <v>28</v>
      </c>
      <c r="DU22" s="81">
        <v>29</v>
      </c>
      <c r="DV22" s="81">
        <v>30</v>
      </c>
      <c r="DW22" s="81">
        <v>31</v>
      </c>
      <c r="DX22" s="82" t="s">
        <v>89</v>
      </c>
      <c r="ER22" s="104">
        <v>1</v>
      </c>
      <c r="ES22" s="104">
        <v>2</v>
      </c>
      <c r="ET22" s="104">
        <v>3</v>
      </c>
      <c r="EU22" s="104">
        <v>4</v>
      </c>
      <c r="EV22" s="104">
        <v>5</v>
      </c>
      <c r="EW22" s="104">
        <v>6</v>
      </c>
      <c r="EX22" s="104">
        <v>7</v>
      </c>
      <c r="EY22" s="104">
        <v>8</v>
      </c>
      <c r="EZ22" s="104">
        <v>9</v>
      </c>
      <c r="FA22" s="104">
        <v>10</v>
      </c>
      <c r="FB22" s="104">
        <v>11</v>
      </c>
      <c r="FC22" s="104">
        <v>12</v>
      </c>
      <c r="FD22" s="104">
        <v>13</v>
      </c>
      <c r="FE22" s="104">
        <v>14</v>
      </c>
      <c r="FF22" s="104">
        <v>15</v>
      </c>
      <c r="FG22" s="104"/>
      <c r="FH22" s="104">
        <v>16</v>
      </c>
      <c r="FI22" s="104">
        <v>17</v>
      </c>
      <c r="FJ22" s="104">
        <v>18</v>
      </c>
      <c r="FK22" s="104">
        <v>19</v>
      </c>
      <c r="FL22" s="104">
        <v>20</v>
      </c>
      <c r="FM22" s="104">
        <v>21</v>
      </c>
      <c r="FN22" s="104">
        <v>22</v>
      </c>
      <c r="FO22" s="104">
        <v>23</v>
      </c>
      <c r="FP22" s="104">
        <v>24</v>
      </c>
      <c r="FQ22" s="104">
        <v>25</v>
      </c>
      <c r="FR22" s="104">
        <v>26</v>
      </c>
      <c r="FS22" s="104">
        <v>27</v>
      </c>
      <c r="FT22" s="104">
        <v>28</v>
      </c>
      <c r="FU22" s="104">
        <v>29</v>
      </c>
      <c r="FV22" s="104">
        <v>30</v>
      </c>
      <c r="FW22" s="104">
        <v>31</v>
      </c>
      <c r="FX22" s="82" t="s">
        <v>364</v>
      </c>
    </row>
    <row r="23" spans="1:180" ht="15.75" x14ac:dyDescent="0.25">
      <c r="A23" s="5" t="s">
        <v>5</v>
      </c>
      <c r="B23" s="69" t="s">
        <v>152</v>
      </c>
      <c r="C23" s="70">
        <v>13</v>
      </c>
      <c r="D23" s="71" t="s">
        <v>153</v>
      </c>
      <c r="E23" s="13" t="str">
        <f t="shared" ref="E23:E62" si="0">$AX$23</f>
        <v>В</v>
      </c>
      <c r="F23" s="13">
        <f t="shared" ref="F23:F62" ca="1" si="1">$AY$23</f>
        <v>8</v>
      </c>
      <c r="G23" s="13" t="str">
        <f>$AZ$23</f>
        <v>В</v>
      </c>
      <c r="H23" s="13">
        <f ca="1">$BA$23</f>
        <v>8</v>
      </c>
      <c r="I23" s="13">
        <f ca="1">$BB$23</f>
        <v>8</v>
      </c>
      <c r="J23" s="13">
        <f t="shared" ref="J23:J62" ca="1" si="2">$BC$23</f>
        <v>7</v>
      </c>
      <c r="K23" s="13" t="str">
        <f>$BD$23</f>
        <v>В</v>
      </c>
      <c r="L23" s="13">
        <f ca="1">$BE$23</f>
        <v>8</v>
      </c>
      <c r="M23" s="13">
        <f ca="1">$BF$23</f>
        <v>8</v>
      </c>
      <c r="N23" s="13" t="str">
        <f>$BG$23</f>
        <v>В</v>
      </c>
      <c r="O23" s="13">
        <f ca="1">$BH$23</f>
        <v>8</v>
      </c>
      <c r="P23" s="13">
        <f ca="1">$BI$23</f>
        <v>8</v>
      </c>
      <c r="Q23" s="13">
        <f ca="1">$BJ$23</f>
        <v>8</v>
      </c>
      <c r="R23" s="13">
        <f ca="1">$BK$23</f>
        <v>8</v>
      </c>
      <c r="S23" s="13">
        <f ca="1">$BL$23</f>
        <v>8</v>
      </c>
      <c r="T23" s="151"/>
      <c r="U23" s="13">
        <f ca="1">$BN$23</f>
        <v>8</v>
      </c>
      <c r="V23" s="13" t="str">
        <f>$BO$23</f>
        <v>В</v>
      </c>
      <c r="W23" s="13">
        <f ca="1">$BP$23</f>
        <v>8</v>
      </c>
      <c r="X23" s="13">
        <f ca="1">$BQ$23</f>
        <v>8</v>
      </c>
      <c r="Y23" s="13" t="str">
        <f ca="1">$BR$23</f>
        <v>-</v>
      </c>
      <c r="Z23" s="13" t="str">
        <f ca="1">$BS$23</f>
        <v>-</v>
      </c>
      <c r="AA23" s="13" t="str">
        <f ca="1">$BT$23</f>
        <v>-</v>
      </c>
      <c r="AB23" s="13" t="str">
        <f ca="1">$BU$23</f>
        <v>-</v>
      </c>
      <c r="AC23" s="13" t="str">
        <f>$BV$23</f>
        <v>В</v>
      </c>
      <c r="AD23" s="13" t="str">
        <f t="shared" ref="AD23:AD62" ca="1" si="3">$BW$23</f>
        <v>-</v>
      </c>
      <c r="AE23" s="13" t="str">
        <f ca="1">$BX$23</f>
        <v>-</v>
      </c>
      <c r="AF23" s="13" t="str">
        <f ca="1">$BY$23</f>
        <v>-</v>
      </c>
      <c r="AG23" s="13" t="str">
        <f ca="1">$BZ$23</f>
        <v>-</v>
      </c>
      <c r="AH23" s="13" t="str">
        <f ca="1">$CA$23</f>
        <v>-</v>
      </c>
      <c r="AI23" s="13" t="str">
        <f ca="1">$CB$23</f>
        <v>-</v>
      </c>
      <c r="AJ23" s="18" t="str">
        <f>$CC$23</f>
        <v>В</v>
      </c>
      <c r="AK23" s="14" t="str">
        <f ca="1">IF(CL23=0,"",CL23)</f>
        <v/>
      </c>
      <c r="AL23" s="19">
        <f ca="1">IF(CE23=0,"-",CE23)</f>
        <v>14</v>
      </c>
      <c r="AM23" s="14" t="str">
        <f t="shared" ref="AM23:AR23" ca="1" si="4">IF(CF23=0,"",CF23)</f>
        <v/>
      </c>
      <c r="AN23" s="6" t="str">
        <f t="shared" ca="1" si="4"/>
        <v/>
      </c>
      <c r="AO23" s="6" t="str">
        <f t="shared" ca="1" si="4"/>
        <v/>
      </c>
      <c r="AP23" s="6" t="str">
        <f t="shared" ca="1" si="4"/>
        <v/>
      </c>
      <c r="AQ23" s="110" t="str">
        <f t="shared" ca="1" si="4"/>
        <v/>
      </c>
      <c r="AR23" s="6" t="str">
        <f t="shared" ca="1" si="4"/>
        <v/>
      </c>
      <c r="AS23" s="112">
        <f ca="1">COUNTIF(E23:AJ23,"В")+FX23</f>
        <v>7</v>
      </c>
      <c r="AT23" s="14">
        <f ca="1">IF(CM23=0,"-",CM23)</f>
        <v>111</v>
      </c>
      <c r="AU23" s="6"/>
      <c r="AV23" s="6"/>
      <c r="AW23" s="3"/>
      <c r="AX23" s="79" t="str">
        <f>IF(OR($CP$24="январь",$CP$24="май",WEEKDAY(DATE($CO$24,$CP$23,$AX$21),2)=7),"В",IF(AX$21&lt;=$B$6,8,"-"))</f>
        <v>В</v>
      </c>
      <c r="AY23" s="79">
        <f ca="1">IF(WEEKDAY(DATE($CO$24,$CP$23,$AY$21),2)=7,"В",IF(AND(OR(AND(CO$24="2022",CP$24="май"),CP$24="июль"),AY$21&lt;=$B$6),7,IF(AY$21&lt;=$B$6,8,"-")))</f>
        <v>8</v>
      </c>
      <c r="AZ23" s="79" t="str">
        <f>IF(OR($CP$24="июль",AND($CO$24="2022",$CP$24="май"),WEEKDAY(DATE($CO$24,$CP$23,$AZ$21),2)=7),"В",IF(AZ$21&lt;=$B$6,8,"-"))</f>
        <v>В</v>
      </c>
      <c r="BA23" s="79">
        <f ca="1">IF(WEEKDAY(DATE($CO$24,$CP$23,$BA$21),2)=7,"В",IF(BA$21&lt;=$B$6,8,"-"))</f>
        <v>8</v>
      </c>
      <c r="BB23" s="79">
        <f ca="1">IF(WEEKDAY(DATE($CO$24,$CP$23,$BB$21),2)=7,"В",IF(BB$21&lt;=$B$6,8,"-"))</f>
        <v>8</v>
      </c>
      <c r="BC23" s="79">
        <f ca="1">IF(WEEKDAY(DATE($CO$24,$CP$23,$BC$21),2)=7,"В",IF(AND(OR(CP$24="январь",CP$24="ноябрь",AND(CO$24="2019",CP$24="май"),AND(CO$24="2030",CP$24="май")),BC$21&lt;=$B$6),7,IF(BC$21&lt;=$B$6,8,"-")))</f>
        <v>7</v>
      </c>
      <c r="BD23" s="79" t="str">
        <f>IF(OR($CP$24="январь",$CP$24="ноябрь",AND($CO$24="2019",$CP$24="май"),AND($CO$24="2030",$CP$24="май"),WEEKDAY(DATE($CO$24,$CP$23,$BD$21),2)=7),"В",IF(AND(CP$24="март",BD$21&lt;=$B$6),7,IF(BD$21&lt;=$B$6,8,"-")))</f>
        <v>В</v>
      </c>
      <c r="BE23" s="79">
        <f ca="1">IF(OR($CP$24="март",WEEKDAY(DATE($CO$24,$CP$23,$BE$21),2)=7),"В",IF(AND(CP$24="май",BE$21&lt;=$B$6),7,IF(BE$21&lt;=$B$6,8,"-")))</f>
        <v>8</v>
      </c>
      <c r="BF23" s="79">
        <f ca="1">IF(OR($CP$24="май",WEEKDAY(DATE($CO$24,$CP$23,$BF$21),2)=7),"В",IF(BF$21&lt;=$B$6,8,"-"))</f>
        <v>8</v>
      </c>
      <c r="BG23" s="79" t="str">
        <f>IF(OR(AND($CO$24="2016",$CP$24="май"),WEEKDAY(DATE($CO$24,$CP$23,$BG$21),2)=7),"В",IF(AND(OR(CO$24="2021",CO$24="2027"),CP$24="май",BG$21&lt;=$B$6),7,IF(BG$21&lt;=$B$6,8,"-")))</f>
        <v>В</v>
      </c>
      <c r="BH23" s="79">
        <f ca="1">IF(OR(AND($CO$24="2021",$CP$24="май"),AND($CO$24="2027",$CP$24="май"),WEEKDAY(DATE($CO$24,$CP$23,$BH$21),2)=7),"В",IF(BH$21&lt;=$B$6,8,"-"))</f>
        <v>8</v>
      </c>
      <c r="BI23" s="79">
        <f ca="1">IF(WEEKDAY(DATE($CO$24,$CP$23,$BI$21),2)=7,"В",IF(BI$21&lt;=$B$6,8,"-"))</f>
        <v>8</v>
      </c>
      <c r="BJ23" s="79">
        <f ca="1">IF(WEEKDAY(DATE($CO$24,$CP$23,$BJ$21),2)=7,"В",IF(AND($CO$24="2024",$CP$24="май",BJ$21&lt;=$B$6),7,IF(BJ$21&lt;=$B$6,8,"-")))</f>
        <v>8</v>
      </c>
      <c r="BK23" s="79">
        <f ca="1">IF(OR(AND($CO$24="2024",$CP$24="май"),WEEKDAY(DATE($CO$24,$CP$23,$BK$21),2)=7),"В",IF(BK$21&lt;=$B$6,8,"-"))</f>
        <v>8</v>
      </c>
      <c r="BL23" s="79">
        <f ca="1">IF(WEEKDAY(DATE($CO$24,$CP$23,$BL$21),2)=7,"В",IF(BL$21&lt;=$B$6,8,"-"))</f>
        <v>8</v>
      </c>
      <c r="BM23" s="84"/>
      <c r="BN23" s="79">
        <f ca="1">IF(WEEKDAY(DATE($CO$24,$CP$23,$BN$21),2)=7,"В",IF(AND(OR(AND(CO$24="2018",CP$24="апрель"),AND(CO$24="2029",CP$24="апрель")),BN$21&lt;=$B$6),7,IF(BN$21&lt;=$B$6,8,"-")))</f>
        <v>8</v>
      </c>
      <c r="BO23" s="79" t="str">
        <f>IF(OR(AND($CO$24="2018",$CP$24="апрель"),AND($CO$24="2029",$CP$24="апрель"),WEEKDAY(DATE($CO$24,$CP$23,$BO$21),2)=7),"В",IF(BO$21&lt;=$B$6,8,"-"))</f>
        <v>В</v>
      </c>
      <c r="BP23" s="79">
        <f ca="1">IF(WEEKDAY(DATE($CO$24,$CP$23,$BP$21),2)=7,"В",IF(BP$21&lt;=$B$6,8,"-"))</f>
        <v>8</v>
      </c>
      <c r="BQ23" s="79">
        <f ca="1">IF(WEEKDAY(DATE($CO$24,$CP$23,$BQ$21),2)=7,"В",IF(BQ$21&lt;=$B$6,8,"-"))</f>
        <v>8</v>
      </c>
      <c r="BR23" s="79" t="str">
        <f ca="1">IF(WEEKDAY(DATE($CO$24,$CP$23,$BR$21),2)=7,"В",IF(AND(OR(CO$24="2015",CO$24="2026"),CP$24="апрель",BR$21&lt;=$B$6),7,IF(BR$21&lt;=$B$6,8,"-")))</f>
        <v>-</v>
      </c>
      <c r="BS23" s="79" t="str">
        <f ca="1">IF(OR(AND(OR($CO$24="2015",$CO$24="2026"),$CP$24="апрель"),WEEKDAY(DATE($CO$24,$CP$23,$BS$21),2)=7),"В",IF(BS$21&lt;=$B$6,8,"-"))</f>
        <v>-</v>
      </c>
      <c r="BT23" s="79" t="str">
        <f ca="1">IF(WEEKDAY(DATE($CO$24,$CP$23,$BT$21),2)=7,"В",IF(BT$21&lt;=$B$6,8,"-"))</f>
        <v>-</v>
      </c>
      <c r="BU23" s="79" t="str">
        <f ca="1">IF(WEEKDAY(DATE($CO$24,$CP$23,$BU$21),2)=7,"В",IF(BU$21&lt;=$B$6,8,"-"))</f>
        <v>-</v>
      </c>
      <c r="BV23" s="79" t="str">
        <f>IF(WEEKDAY(DATE($CO$24,$CP$23,$BV$21),2)=7,"В",IF(AND(OR($CP$24="декабрь",AND($CO$24="2017",$CP$24="апрель"),AND($CO$24="2023",$CP$24="апрель"),AND($CO$24="2028",$CP$24="апрель")),BV$21&lt;=$B$6),7,IF(BV$21&lt;=$B$6,8,"-")))</f>
        <v>В</v>
      </c>
      <c r="BW23" s="79" t="str">
        <f ca="1">IF(OR($CP$24="декабрь",AND($CO$24="2017",$CP$24="апрель"),AND($CO$24="2023",$CP$24="апрель"),AND($CO$24="2028",$CP$24="апрель"),WEEKDAY(DATE($CO$24,$CP$23,$BW$21),2)=7),"В",IF(BW$21&lt;=$B$6,8,"-"))</f>
        <v>-</v>
      </c>
      <c r="BX23" s="79" t="str">
        <f ca="1">IF(WEEKDAY(DATE($CO$24,$CP$23,$BX$21),2)=7,"В",IF(BX$21&lt;=$B$6,8,"-"))</f>
        <v>-</v>
      </c>
      <c r="BY23" s="79" t="str">
        <f ca="1">IF(WEEKDAY(DATE($CO$24,$CP$23,$BY$21),2)=7,"В",IF(AND($CO$24="2020",$CP$24="апрель",BY$21&lt;=$B$6),7,IF(BY$21&lt;=$B$6,8,"-")))</f>
        <v>-</v>
      </c>
      <c r="BZ23" s="79" t="str">
        <f ca="1">IF(OR(AND($CO$24="2020",$CP$24="апрель"),WEEKDAY(DATE($CO$24,$CP$23,$BZ$21),2)=7),"В",IF(AND($CO$24="2025",$CP$24="апрель",BZ$21&lt;=$B$6),7,IF(BZ$21&lt;=$B$6,8,"-")))</f>
        <v>-</v>
      </c>
      <c r="CA23" s="79" t="str">
        <f ca="1">IF(OR(AND($CO$24="2025",$CP$24="апрель"),WEEKDAY(DATE($CO$24,$CP$23,$CA$21),2)=7),"В",IF(CA$21&lt;=$B$6,8,"-"))</f>
        <v>-</v>
      </c>
      <c r="CB23" s="79" t="str">
        <f ca="1">IF(WEEKDAY(DATE($CO$24,$CP$23,$CB$21),2)=7,"В",IF(AND(CP$24="апрель",CB$21&lt;=$B$6),7,IF(CB$21&lt;=$B$6,8,"-")))</f>
        <v>-</v>
      </c>
      <c r="CC23" s="79" t="str">
        <f>IF(WEEKDAY(DATE($CO$24,$CP$23,$CC$21),2)=7,"В",IF(AND(CP$24="декабрь",CC$21&lt;=$B$6),7,IF(CC$21&lt;=$B$6,8,"-")))</f>
        <v>В</v>
      </c>
      <c r="CD23" s="3"/>
      <c r="CE23" s="2">
        <f t="shared" ref="CE23:CE62" ca="1" si="5">COUNT(E23:AJ23)+CL23-FX23</f>
        <v>14</v>
      </c>
      <c r="CF23" s="2">
        <f ca="1">COUNTIF(E23:AJ23,"О")</f>
        <v>0</v>
      </c>
      <c r="CG23" s="2">
        <f ca="1">COUNTIF(E23:AJ23,"Р")</f>
        <v>0</v>
      </c>
      <c r="CH23" s="2">
        <f ca="1">COUNTIF(E23:AJ23,"А")</f>
        <v>0</v>
      </c>
      <c r="CI23" s="2">
        <f ca="1">COUNTIF(E23:AJ23,"ОЖ")</f>
        <v>0</v>
      </c>
      <c r="CJ23" s="2">
        <f ca="1">COUNTIF(E23:AJ23,"Б")</f>
        <v>0</v>
      </c>
      <c r="CK23" s="2">
        <f ca="1">COUNTIF(E23:AJ23,"У")</f>
        <v>0</v>
      </c>
      <c r="CL23" s="2">
        <f t="shared" ref="CL23:CL62" ca="1" si="6">COUNTIF(E23:AJ23,"К")</f>
        <v>0</v>
      </c>
      <c r="CM23" s="2">
        <f t="shared" ref="CM23:CM62" ca="1" si="7">SUM(E23:AJ23)+DX23-FX23*8</f>
        <v>111</v>
      </c>
      <c r="CP23" s="105">
        <f>HLOOKUP($CP$24,$DZ$23:$EK$27,5,0)</f>
        <v>1</v>
      </c>
      <c r="CQ23" s="66"/>
      <c r="CR23" s="2" t="str">
        <f t="shared" ref="CR23:CR62" si="8">IF(E23="К",IFERROR(VLOOKUP(7,E$23:E$62,1,0),8),"-")</f>
        <v>-</v>
      </c>
      <c r="CS23" s="2" t="str">
        <f t="shared" ref="CS23:CS62" ca="1" si="9">IF(F23="К",IFERROR(VLOOKUP(7,F$23:F$62,1,0),8),"-")</f>
        <v>-</v>
      </c>
      <c r="CT23" s="2" t="str">
        <f t="shared" ref="CT23:CT62" si="10">IF(G23="К",IFERROR(VLOOKUP(7,G$23:G$62,1,0),8),"-")</f>
        <v>-</v>
      </c>
      <c r="CU23" s="2" t="str">
        <f t="shared" ref="CU23:CU62" ca="1" si="11">IF(H23="К",IFERROR(VLOOKUP(7,H$23:H$62,1,0),8),"-")</f>
        <v>-</v>
      </c>
      <c r="CV23" s="2" t="str">
        <f t="shared" ref="CV23:CV62" ca="1" si="12">IF(I23="К",IFERROR(VLOOKUP(7,I$23:I$62,1,0),8),"-")</f>
        <v>-</v>
      </c>
      <c r="CW23" s="2" t="str">
        <f t="shared" ref="CW23:CW62" ca="1" si="13">IF(J23="К",IFERROR(VLOOKUP(7,J$23:J$62,1,0),8),"-")</f>
        <v>-</v>
      </c>
      <c r="CX23" s="2" t="str">
        <f t="shared" ref="CX23:CX62" si="14">IF(K23="К",IFERROR(VLOOKUP(7,K$23:K$62,1,0),8),"-")</f>
        <v>-</v>
      </c>
      <c r="CY23" s="2" t="str">
        <f t="shared" ref="CY23:CY62" ca="1" si="15">IF(L23="К",IFERROR(VLOOKUP(7,L$23:L$62,1,0),8),"-")</f>
        <v>-</v>
      </c>
      <c r="CZ23" s="2" t="str">
        <f t="shared" ref="CZ23:CZ62" ca="1" si="16">IF(M23="К",IFERROR(VLOOKUP(7,M$23:M$62,1,0),8),"-")</f>
        <v>-</v>
      </c>
      <c r="DA23" s="2" t="str">
        <f t="shared" ref="DA23:DA62" si="17">IF(N23="К",IFERROR(VLOOKUP(7,N$23:N$62,1,0),8),"-")</f>
        <v>-</v>
      </c>
      <c r="DB23" s="2" t="str">
        <f t="shared" ref="DB23:DB62" ca="1" si="18">IF(O23="К",IFERROR(VLOOKUP(7,O$23:O$62,1,0),8),"-")</f>
        <v>-</v>
      </c>
      <c r="DC23" s="2" t="str">
        <f t="shared" ref="DC23:DC62" ca="1" si="19">IF(P23="К",IFERROR(VLOOKUP(7,P$23:P$62,1,0),8),"-")</f>
        <v>-</v>
      </c>
      <c r="DD23" s="2" t="str">
        <f t="shared" ref="DD23:DD62" ca="1" si="20">IF(Q23="К",IFERROR(VLOOKUP(7,Q$23:Q$62,1,0),8),"-")</f>
        <v>-</v>
      </c>
      <c r="DE23" s="2" t="str">
        <f t="shared" ref="DE23:DE62" ca="1" si="21">IF(R23="К",IFERROR(VLOOKUP(7,R$23:R$62,1,0),8),"-")</f>
        <v>-</v>
      </c>
      <c r="DF23" s="2" t="str">
        <f t="shared" ref="DF23:DF62" ca="1" si="22">IF(S23="К",IFERROR(VLOOKUP(7,S$23:S$62,1,0),8),"-")</f>
        <v>-</v>
      </c>
      <c r="DG23" s="2"/>
      <c r="DH23" s="2" t="str">
        <f t="shared" ref="DH23:DH62" ca="1" si="23">IF(U23="К",IFERROR(VLOOKUP(7,U$23:U$62,1,0),8),"-")</f>
        <v>-</v>
      </c>
      <c r="DI23" s="2" t="str">
        <f t="shared" ref="DI23:DI62" si="24">IF(V23="К",IFERROR(VLOOKUP(7,V$23:V$62,1,0),8),"-")</f>
        <v>-</v>
      </c>
      <c r="DJ23" s="2" t="str">
        <f t="shared" ref="DJ23:DJ62" ca="1" si="25">IF(W23="К",IFERROR(VLOOKUP(7,W$23:W$62,1,0),8),"-")</f>
        <v>-</v>
      </c>
      <c r="DK23" s="2" t="str">
        <f t="shared" ref="DK23:DK62" ca="1" si="26">IF(X23="К",IFERROR(VLOOKUP(7,X$23:X$62,1,0),8),"-")</f>
        <v>-</v>
      </c>
      <c r="DL23" s="2" t="str">
        <f t="shared" ref="DL23:DL62" ca="1" si="27">IF(Y23="К",IFERROR(VLOOKUP(7,Y$23:Y$62,1,0),8),"-")</f>
        <v>-</v>
      </c>
      <c r="DM23" s="2" t="str">
        <f t="shared" ref="DM23:DM62" ca="1" si="28">IF(Z23="К",IFERROR(VLOOKUP(7,Z$23:Z$62,1,0),8),"-")</f>
        <v>-</v>
      </c>
      <c r="DN23" s="2" t="str">
        <f t="shared" ref="DN23:DN62" ca="1" si="29">IF(AA23="К",IFERROR(VLOOKUP(7,AA$23:AA$62,1,0),8),"-")</f>
        <v>-</v>
      </c>
      <c r="DO23" s="2" t="str">
        <f t="shared" ref="DO23:DO62" ca="1" si="30">IF(AB23="К",IFERROR(VLOOKUP(7,AB$23:AB$62,1,0),8),"-")</f>
        <v>-</v>
      </c>
      <c r="DP23" s="2" t="str">
        <f t="shared" ref="DP23:DP62" si="31">IF(AC23="К",IFERROR(VLOOKUP(7,AC$23:AC$62,1,0),8),"-")</f>
        <v>-</v>
      </c>
      <c r="DQ23" s="2" t="str">
        <f t="shared" ref="DQ23:DQ62" ca="1" si="32">IF(AD23="К",IFERROR(VLOOKUP(7,AD$23:AD$62,1,0),8),"-")</f>
        <v>-</v>
      </c>
      <c r="DR23" s="2" t="str">
        <f t="shared" ref="DR23:DR62" ca="1" si="33">IF(AE23="К",IFERROR(VLOOKUP(7,AE$23:AE$62,1,0),8),"-")</f>
        <v>-</v>
      </c>
      <c r="DS23" s="2" t="str">
        <f t="shared" ref="DS23:DS62" ca="1" si="34">IF(AF23="К",IFERROR(VLOOKUP(7,AF$23:AF$62,1,0),8),"-")</f>
        <v>-</v>
      </c>
      <c r="DT23" s="2" t="str">
        <f t="shared" ref="DT23:DT62" ca="1" si="35">IF(AG23="К",IFERROR(VLOOKUP(7,AG$23:AG$62,1,0),8),"-")</f>
        <v>-</v>
      </c>
      <c r="DU23" s="2" t="str">
        <f t="shared" ref="DU23:DU62" ca="1" si="36">IF(AH23="К",IFERROR(VLOOKUP(7,AH$23:AH$62,1,0),8),"-")</f>
        <v>-</v>
      </c>
      <c r="DV23" s="2" t="str">
        <f t="shared" ref="DV23:DV62" ca="1" si="37">IF(AI23="К",IFERROR(VLOOKUP(7,AI$23:AI$62,1,0),8),"-")</f>
        <v>-</v>
      </c>
      <c r="DW23" s="2" t="str">
        <f t="shared" ref="DW23:DW62" si="38">IF(AJ23="К",IFERROR(VLOOKUP(7,AJ$23:AJ$62,1,0),8),"-")</f>
        <v>-</v>
      </c>
      <c r="DX23" s="83">
        <f ca="1">SUM(CR23:DW23)</f>
        <v>0</v>
      </c>
      <c r="DZ23" s="80" t="s">
        <v>351</v>
      </c>
      <c r="EA23" s="80" t="s">
        <v>352</v>
      </c>
      <c r="EB23" s="80" t="s">
        <v>353</v>
      </c>
      <c r="EC23" s="106" t="s">
        <v>354</v>
      </c>
      <c r="ED23" s="106" t="s">
        <v>355</v>
      </c>
      <c r="EE23" s="106" t="s">
        <v>356</v>
      </c>
      <c r="EF23" s="106" t="s">
        <v>357</v>
      </c>
      <c r="EG23" s="106" t="s">
        <v>358</v>
      </c>
      <c r="EH23" s="106" t="s">
        <v>359</v>
      </c>
      <c r="EI23" s="106" t="s">
        <v>360</v>
      </c>
      <c r="EJ23" s="106" t="s">
        <v>361</v>
      </c>
      <c r="EK23" s="106" t="s">
        <v>362</v>
      </c>
      <c r="ER23" s="2" t="str">
        <f t="shared" ref="ER23:ER62" si="39">IF(E23="К",IFERROR(VLOOKUP("В",E$23:E$62,1,0),"К"),"-")</f>
        <v>-</v>
      </c>
      <c r="ES23" s="2" t="str">
        <f t="shared" ref="ES23:ES62" ca="1" si="40">IF(F23="К",IFERROR(VLOOKUP("В",F$23:F$62,1,0),"К"),"-")</f>
        <v>-</v>
      </c>
      <c r="ET23" s="2" t="str">
        <f t="shared" ref="ET23:ET62" si="41">IF(G23="К",IFERROR(VLOOKUP("В",G$23:G$62,1,0),"К"),"-")</f>
        <v>-</v>
      </c>
      <c r="EU23" s="2" t="str">
        <f t="shared" ref="EU23:EU62" ca="1" si="42">IF(H23="К",IFERROR(VLOOKUP("В",H$23:H$62,1,0),"К"),"-")</f>
        <v>-</v>
      </c>
      <c r="EV23" s="2" t="str">
        <f t="shared" ref="EV23:EV62" ca="1" si="43">IF(I23="К",IFERROR(VLOOKUP("В",I$23:I$62,1,0),"К"),"-")</f>
        <v>-</v>
      </c>
      <c r="EW23" s="2" t="str">
        <f t="shared" ref="EW23:EW62" ca="1" si="44">IF(J23="К",IFERROR(VLOOKUP("В",J$23:J$62,1,0),"К"),"-")</f>
        <v>-</v>
      </c>
      <c r="EX23" s="2" t="str">
        <f t="shared" ref="EX23:EX62" si="45">IF(K23="К",IFERROR(VLOOKUP("В",K$23:K$62,1,0),"К"),"-")</f>
        <v>-</v>
      </c>
      <c r="EY23" s="2" t="str">
        <f t="shared" ref="EY23:EY62" ca="1" si="46">IF(L23="К",IFERROR(VLOOKUP("В",L$23:L$62,1,0),"К"),"-")</f>
        <v>-</v>
      </c>
      <c r="EZ23" s="2" t="str">
        <f t="shared" ref="EZ23:EZ62" ca="1" si="47">IF(M23="К",IFERROR(VLOOKUP("В",M$23:M$62,1,0),"К"),"-")</f>
        <v>-</v>
      </c>
      <c r="FA23" s="2" t="str">
        <f t="shared" ref="FA23:FA62" si="48">IF(N23="К",IFERROR(VLOOKUP("В",N$23:N$62,1,0),"К"),"-")</f>
        <v>-</v>
      </c>
      <c r="FB23" s="2" t="str">
        <f t="shared" ref="FB23:FB62" ca="1" si="49">IF(O23="К",IFERROR(VLOOKUP("В",O$23:O$62,1,0),"К"),"-")</f>
        <v>-</v>
      </c>
      <c r="FC23" s="2" t="str">
        <f t="shared" ref="FC23:FC62" ca="1" si="50">IF(P23="К",IFERROR(VLOOKUP("В",P$23:P$62,1,0),"К"),"-")</f>
        <v>-</v>
      </c>
      <c r="FD23" s="2" t="str">
        <f t="shared" ref="FD23:FD62" ca="1" si="51">IF(Q23="К",IFERROR(VLOOKUP("В",Q$23:Q$62,1,0),"К"),"-")</f>
        <v>-</v>
      </c>
      <c r="FE23" s="2" t="str">
        <f t="shared" ref="FE23:FE62" ca="1" si="52">IF(R23="К",IFERROR(VLOOKUP("В",R$23:R$62,1,0),"К"),"-")</f>
        <v>-</v>
      </c>
      <c r="FF23" s="2" t="str">
        <f t="shared" ref="FF23:FF62" ca="1" si="53">IF(S23="К",IFERROR(VLOOKUP("В",S$23:S$62,1,0),"К"),"-")</f>
        <v>-</v>
      </c>
      <c r="FG23" s="2" t="str">
        <f t="shared" ref="FG23:FG62" si="54">IF(T23="К",IFERROR(VLOOKUP("В",T$23:T$62,1,0),"К"),"-")</f>
        <v>-</v>
      </c>
      <c r="FH23" s="2" t="str">
        <f t="shared" ref="FH23:FH62" ca="1" si="55">IF(U23="К",IFERROR(VLOOKUP("В",U$23:U$62,1,0),"К"),"-")</f>
        <v>-</v>
      </c>
      <c r="FI23" s="2" t="str">
        <f t="shared" ref="FI23:FI62" si="56">IF(V23="К",IFERROR(VLOOKUP("В",V$23:V$62,1,0),"К"),"-")</f>
        <v>-</v>
      </c>
      <c r="FJ23" s="2" t="str">
        <f t="shared" ref="FJ23:FJ62" ca="1" si="57">IF(W23="К",IFERROR(VLOOKUP("В",W$23:W$62,1,0),"К"),"-")</f>
        <v>-</v>
      </c>
      <c r="FK23" s="2" t="str">
        <f t="shared" ref="FK23:FK62" ca="1" si="58">IF(X23="К",IFERROR(VLOOKUP("В",X$23:X$62,1,0),"К"),"-")</f>
        <v>-</v>
      </c>
      <c r="FL23" s="2" t="str">
        <f t="shared" ref="FL23:FL62" ca="1" si="59">IF(Y23="К",IFERROR(VLOOKUP("В",Y$23:Y$62,1,0),"К"),"-")</f>
        <v>-</v>
      </c>
      <c r="FM23" s="2" t="str">
        <f t="shared" ref="FM23:FM62" ca="1" si="60">IF(Z23="К",IFERROR(VLOOKUP("В",Z$23:Z$62,1,0),"К"),"-")</f>
        <v>-</v>
      </c>
      <c r="FN23" s="2" t="str">
        <f t="shared" ref="FN23:FN62" ca="1" si="61">IF(AA23="К",IFERROR(VLOOKUP("В",AA$23:AA$62,1,0),"К"),"-")</f>
        <v>-</v>
      </c>
      <c r="FO23" s="2" t="str">
        <f t="shared" ref="FO23:FO62" ca="1" si="62">IF(AB23="К",IFERROR(VLOOKUP("В",AB$23:AB$62,1,0),"К"),"-")</f>
        <v>-</v>
      </c>
      <c r="FP23" s="2" t="str">
        <f t="shared" ref="FP23:FP62" si="63">IF(AC23="К",IFERROR(VLOOKUP("В",AC$23:AC$62,1,0),"К"),"-")</f>
        <v>-</v>
      </c>
      <c r="FQ23" s="2" t="str">
        <f t="shared" ref="FQ23:FQ62" ca="1" si="64">IF(AD23="К",IFERROR(VLOOKUP("В",AD$23:AD$62,1,0),"К"),"-")</f>
        <v>-</v>
      </c>
      <c r="FR23" s="2" t="str">
        <f t="shared" ref="FR23:FR62" ca="1" si="65">IF(AE23="К",IFERROR(VLOOKUP("В",AE$23:AE$62,1,0),"К"),"-")</f>
        <v>-</v>
      </c>
      <c r="FS23" s="2" t="str">
        <f t="shared" ref="FS23:FS62" ca="1" si="66">IF(AF23="К",IFERROR(VLOOKUP("В",AF$23:AF$62,1,0),"К"),"-")</f>
        <v>-</v>
      </c>
      <c r="FT23" s="2" t="str">
        <f t="shared" ref="FT23:FT62" ca="1" si="67">IF(AG23="К",IFERROR(VLOOKUP("В",AG$23:AG$62,1,0),"К"),"-")</f>
        <v>-</v>
      </c>
      <c r="FU23" s="2" t="str">
        <f t="shared" ref="FU23:FU62" ca="1" si="68">IF(AH23="К",IFERROR(VLOOKUP("В",AH$23:AH$62,1,0),"К"),"-")</f>
        <v>-</v>
      </c>
      <c r="FV23" s="2" t="str">
        <f t="shared" ref="FV23:FV62" ca="1" si="69">IF(AI23="К",IFERROR(VLOOKUP("В",AI$23:AI$62,1,0),"К"),"-")</f>
        <v>-</v>
      </c>
      <c r="FW23" s="2" t="str">
        <f t="shared" ref="FW23:FW62" si="70">IF(AJ23="К",IFERROR(VLOOKUP("В",AJ$23:AJ$62,1,0),"К"),"-")</f>
        <v>-</v>
      </c>
      <c r="FX23" s="2">
        <f ca="1">COUNTIF(ER23:FW23,"В")</f>
        <v>0</v>
      </c>
    </row>
    <row r="24" spans="1:180" ht="15.75" x14ac:dyDescent="0.25">
      <c r="A24" s="5" t="s">
        <v>6</v>
      </c>
      <c r="B24" s="69"/>
      <c r="C24" s="70"/>
      <c r="D24" s="71"/>
      <c r="E24" s="13" t="str">
        <f t="shared" si="0"/>
        <v>В</v>
      </c>
      <c r="F24" s="13">
        <f t="shared" ca="1" si="1"/>
        <v>8</v>
      </c>
      <c r="G24" s="13" t="str">
        <f t="shared" ref="G24:G62" si="71">$AZ$23</f>
        <v>В</v>
      </c>
      <c r="H24" s="13">
        <f t="shared" ref="H24:H62" ca="1" si="72">$BA$23</f>
        <v>8</v>
      </c>
      <c r="I24" s="13">
        <f t="shared" ref="I24:I62" ca="1" si="73">$BB$23</f>
        <v>8</v>
      </c>
      <c r="J24" s="13">
        <f t="shared" ca="1" si="2"/>
        <v>7</v>
      </c>
      <c r="K24" s="13" t="str">
        <f t="shared" ref="K24:K62" si="74">$BD$23</f>
        <v>В</v>
      </c>
      <c r="L24" s="13">
        <f t="shared" ref="L24:L62" ca="1" si="75">$BE$23</f>
        <v>8</v>
      </c>
      <c r="M24" s="13">
        <f t="shared" ref="M24:M62" ca="1" si="76">$BF$23</f>
        <v>8</v>
      </c>
      <c r="N24" s="13" t="str">
        <f t="shared" ref="N24:N62" si="77">$BG$23</f>
        <v>В</v>
      </c>
      <c r="O24" s="13">
        <f t="shared" ref="O24:O62" ca="1" si="78">$BH$23</f>
        <v>8</v>
      </c>
      <c r="P24" s="13">
        <f t="shared" ref="P24:P62" ca="1" si="79">$BI$23</f>
        <v>8</v>
      </c>
      <c r="Q24" s="13">
        <f t="shared" ref="Q24:Q62" ca="1" si="80">$BJ$23</f>
        <v>8</v>
      </c>
      <c r="R24" s="13">
        <f t="shared" ref="R24:R62" ca="1" si="81">$BK$23</f>
        <v>8</v>
      </c>
      <c r="S24" s="13">
        <f t="shared" ref="S24:S62" ca="1" si="82">$BL$23</f>
        <v>8</v>
      </c>
      <c r="T24" s="151"/>
      <c r="U24" s="13">
        <f t="shared" ref="U24:U62" ca="1" si="83">$BN$23</f>
        <v>8</v>
      </c>
      <c r="V24" s="13" t="str">
        <f t="shared" ref="V24:V62" si="84">$BO$23</f>
        <v>В</v>
      </c>
      <c r="W24" s="13">
        <f t="shared" ref="W24:W62" ca="1" si="85">$BP$23</f>
        <v>8</v>
      </c>
      <c r="X24" s="13">
        <f t="shared" ref="X24:X62" ca="1" si="86">$BQ$23</f>
        <v>8</v>
      </c>
      <c r="Y24" s="13" t="str">
        <f t="shared" ref="Y24:Y62" ca="1" si="87">$BR$23</f>
        <v>-</v>
      </c>
      <c r="Z24" s="13" t="str">
        <f t="shared" ref="Z24:Z62" ca="1" si="88">$BS$23</f>
        <v>-</v>
      </c>
      <c r="AA24" s="13" t="str">
        <f t="shared" ref="AA24:AA62" ca="1" si="89">$BT$23</f>
        <v>-</v>
      </c>
      <c r="AB24" s="13" t="str">
        <f t="shared" ref="AB24:AB62" ca="1" si="90">$BU$23</f>
        <v>-</v>
      </c>
      <c r="AC24" s="13" t="str">
        <f t="shared" ref="AC24:AC62" si="91">$BV$23</f>
        <v>В</v>
      </c>
      <c r="AD24" s="13" t="str">
        <f t="shared" ca="1" si="3"/>
        <v>-</v>
      </c>
      <c r="AE24" s="13" t="str">
        <f t="shared" ref="AE24:AE62" ca="1" si="92">$BX$23</f>
        <v>-</v>
      </c>
      <c r="AF24" s="13" t="str">
        <f t="shared" ref="AF24:AF62" ca="1" si="93">$BY$23</f>
        <v>-</v>
      </c>
      <c r="AG24" s="13" t="str">
        <f t="shared" ref="AG24:AG62" ca="1" si="94">$BZ$23</f>
        <v>-</v>
      </c>
      <c r="AH24" s="13" t="str">
        <f t="shared" ref="AH24:AH62" ca="1" si="95">$CA$23</f>
        <v>-</v>
      </c>
      <c r="AI24" s="13" t="str">
        <f t="shared" ref="AI24:AI62" ca="1" si="96">$CB$23</f>
        <v>-</v>
      </c>
      <c r="AJ24" s="18" t="str">
        <f t="shared" ref="AJ24:AJ62" si="97">$CC$23</f>
        <v>В</v>
      </c>
      <c r="AK24" s="14" t="str">
        <f t="shared" ref="AK24:AK62" ca="1" si="98">IF(CL24=0,"",CL24)</f>
        <v/>
      </c>
      <c r="AL24" s="19">
        <f t="shared" ref="AL24:AL62" ca="1" si="99">IF(CE24=0,"-",CE24)</f>
        <v>14</v>
      </c>
      <c r="AM24" s="14" t="str">
        <f t="shared" ref="AM24:AM62" ca="1" si="100">IF(CF24=0,"",CF24)</f>
        <v/>
      </c>
      <c r="AN24" s="6" t="str">
        <f t="shared" ref="AN24:AN62" ca="1" si="101">IF(CG24=0,"",CG24)</f>
        <v/>
      </c>
      <c r="AO24" s="6" t="str">
        <f t="shared" ref="AO24:AO62" ca="1" si="102">IF(CH24=0,"",CH24)</f>
        <v/>
      </c>
      <c r="AP24" s="6" t="str">
        <f t="shared" ref="AP24:AP62" ca="1" si="103">IF(CI24=0,"",CI24)</f>
        <v/>
      </c>
      <c r="AQ24" s="110" t="str">
        <f t="shared" ref="AQ24:AQ62" ca="1" si="104">IF(CJ24=0,"",CJ24)</f>
        <v/>
      </c>
      <c r="AR24" s="6" t="str">
        <f t="shared" ref="AR24:AR62" ca="1" si="105">IF(CK24=0,"",CK24)</f>
        <v/>
      </c>
      <c r="AS24" s="112">
        <f t="shared" ref="AS24:AS62" ca="1" si="106">COUNTIF(E24:AJ24,"В")+FX24</f>
        <v>7</v>
      </c>
      <c r="AT24" s="14">
        <f t="shared" ref="AT24:AT62" ca="1" si="107">IF(CM24=0,"-",CM24)</f>
        <v>111</v>
      </c>
      <c r="AU24" s="6"/>
      <c r="AV24" s="6"/>
      <c r="AW24" s="3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E24" s="2">
        <f t="shared" ca="1" si="5"/>
        <v>14</v>
      </c>
      <c r="CF24" s="2">
        <f t="shared" ref="CF24:CF62" ca="1" si="108">COUNTIF(E24:AJ24,"О")</f>
        <v>0</v>
      </c>
      <c r="CG24" s="2">
        <f t="shared" ref="CG24:CG62" ca="1" si="109">COUNTIF(E24:AJ24,"Р")</f>
        <v>0</v>
      </c>
      <c r="CH24" s="2">
        <f t="shared" ref="CH24:CH62" ca="1" si="110">COUNTIF(E24:AJ24,"А")</f>
        <v>0</v>
      </c>
      <c r="CI24" s="2">
        <f t="shared" ref="CI24:CI62" ca="1" si="111">COUNTIF(E24:AJ24,"ОЖ")</f>
        <v>0</v>
      </c>
      <c r="CJ24" s="2">
        <f t="shared" ref="CJ24:CJ62" ca="1" si="112">COUNTIF(E24:AJ24,"Б")</f>
        <v>0</v>
      </c>
      <c r="CK24" s="2">
        <f t="shared" ref="CK24:CK62" ca="1" si="113">COUNTIF(E24:AJ24,"У")</f>
        <v>0</v>
      </c>
      <c r="CL24" s="2">
        <f t="shared" ca="1" si="6"/>
        <v>0</v>
      </c>
      <c r="CM24" s="2">
        <f t="shared" ca="1" si="7"/>
        <v>111</v>
      </c>
      <c r="CO24" s="105" t="str">
        <f>IF(Z$16="2015 года","2015",IF(Z$16="2014 года","2014",IF(Z$16="2016 года","2016",IF(Z$16="2017 года","2017",IF(Z$16="2018 года","2018",IF(Z$16="2019 года","2019",IF(Z$16="2020 года","2020",IF(Z$16="2021 года","2021",IF(Z$16="2022 года","2022",IF(Z$16="2023 года","2023",IF(Z$16="2024 года","2024",IF(Z$16="2025 года","2025",IF(Z$16="2026 года","2026",IF(Z$16="2027 года","2027",IF(Z$16="2028 года","2028",IF(Z$16="2029 года","2029",IF(Z$16="2030 года","2030","-")))))))))))))))))</f>
        <v>2016</v>
      </c>
      <c r="CP24" s="105" t="str">
        <f>IF(R$16="за январь месяц","январь",IF(R$16="за февраль месяц","февраль",IF(R$16="за март месяц","март",IF(R$16="за апрель месяц","апрель",IF(R$16="за май месяц","май",IF(R$16="за июнь месяц","июнь",IF(R$16="за июль месяц","июль",IF(R$16="за август месяц","август",IF(R$16="за сентябрь месяц","сентябрь",IF(R$16="за октябрь месяц","октябрь",IF(R$16="за ноябрь месяц","ноябрь",IF(R$16="за декабрь месяц","декабрь","-"))))))))))))</f>
        <v>январь</v>
      </c>
      <c r="CR24" s="2" t="str">
        <f t="shared" si="8"/>
        <v>-</v>
      </c>
      <c r="CS24" s="2" t="str">
        <f t="shared" ca="1" si="9"/>
        <v>-</v>
      </c>
      <c r="CT24" s="2" t="str">
        <f t="shared" si="10"/>
        <v>-</v>
      </c>
      <c r="CU24" s="2" t="str">
        <f t="shared" ca="1" si="11"/>
        <v>-</v>
      </c>
      <c r="CV24" s="2" t="str">
        <f t="shared" ca="1" si="12"/>
        <v>-</v>
      </c>
      <c r="CW24" s="2" t="str">
        <f t="shared" ca="1" si="13"/>
        <v>-</v>
      </c>
      <c r="CX24" s="2" t="str">
        <f t="shared" si="14"/>
        <v>-</v>
      </c>
      <c r="CY24" s="2" t="str">
        <f t="shared" ca="1" si="15"/>
        <v>-</v>
      </c>
      <c r="CZ24" s="2" t="str">
        <f t="shared" ca="1" si="16"/>
        <v>-</v>
      </c>
      <c r="DA24" s="2" t="str">
        <f t="shared" si="17"/>
        <v>-</v>
      </c>
      <c r="DB24" s="2" t="str">
        <f t="shared" ca="1" si="18"/>
        <v>-</v>
      </c>
      <c r="DC24" s="2" t="str">
        <f t="shared" ca="1" si="19"/>
        <v>-</v>
      </c>
      <c r="DD24" s="2" t="str">
        <f t="shared" ca="1" si="20"/>
        <v>-</v>
      </c>
      <c r="DE24" s="2" t="str">
        <f t="shared" ca="1" si="21"/>
        <v>-</v>
      </c>
      <c r="DF24" s="2" t="str">
        <f t="shared" ca="1" si="22"/>
        <v>-</v>
      </c>
      <c r="DG24" s="2"/>
      <c r="DH24" s="2" t="str">
        <f t="shared" ca="1" si="23"/>
        <v>-</v>
      </c>
      <c r="DI24" s="2" t="str">
        <f t="shared" si="24"/>
        <v>-</v>
      </c>
      <c r="DJ24" s="2" t="str">
        <f t="shared" ca="1" si="25"/>
        <v>-</v>
      </c>
      <c r="DK24" s="2" t="str">
        <f t="shared" ca="1" si="26"/>
        <v>-</v>
      </c>
      <c r="DL24" s="2" t="str">
        <f t="shared" ca="1" si="27"/>
        <v>-</v>
      </c>
      <c r="DM24" s="2" t="str">
        <f t="shared" ca="1" si="28"/>
        <v>-</v>
      </c>
      <c r="DN24" s="2" t="str">
        <f t="shared" ca="1" si="29"/>
        <v>-</v>
      </c>
      <c r="DO24" s="2" t="str">
        <f t="shared" ca="1" si="30"/>
        <v>-</v>
      </c>
      <c r="DP24" s="2" t="str">
        <f t="shared" si="31"/>
        <v>-</v>
      </c>
      <c r="DQ24" s="2" t="str">
        <f t="shared" ca="1" si="32"/>
        <v>-</v>
      </c>
      <c r="DR24" s="2" t="str">
        <f t="shared" ca="1" si="33"/>
        <v>-</v>
      </c>
      <c r="DS24" s="2" t="str">
        <f t="shared" ca="1" si="34"/>
        <v>-</v>
      </c>
      <c r="DT24" s="2" t="str">
        <f t="shared" ca="1" si="35"/>
        <v>-</v>
      </c>
      <c r="DU24" s="2" t="str">
        <f t="shared" ca="1" si="36"/>
        <v>-</v>
      </c>
      <c r="DV24" s="2" t="str">
        <f t="shared" ca="1" si="37"/>
        <v>-</v>
      </c>
      <c r="DW24" s="2" t="str">
        <f t="shared" si="38"/>
        <v>-</v>
      </c>
      <c r="DX24" s="83">
        <f t="shared" ref="DX24:DX62" ca="1" si="114">SUM(CR24:DW24)</f>
        <v>0</v>
      </c>
      <c r="DZ24" t="s">
        <v>52</v>
      </c>
      <c r="EA24" t="s">
        <v>53</v>
      </c>
      <c r="EB24" t="s">
        <v>57</v>
      </c>
      <c r="EC24" t="s">
        <v>58</v>
      </c>
      <c r="ED24" t="s">
        <v>54</v>
      </c>
      <c r="EE24" t="s">
        <v>59</v>
      </c>
      <c r="EF24" t="s">
        <v>60</v>
      </c>
      <c r="EG24" t="s">
        <v>61</v>
      </c>
      <c r="EH24" t="s">
        <v>55</v>
      </c>
      <c r="EI24" t="s">
        <v>62</v>
      </c>
      <c r="EJ24" t="s">
        <v>63</v>
      </c>
      <c r="EK24" t="s">
        <v>64</v>
      </c>
      <c r="EL24" s="55"/>
      <c r="ER24" s="2" t="str">
        <f t="shared" si="39"/>
        <v>-</v>
      </c>
      <c r="ES24" s="2" t="str">
        <f t="shared" ca="1" si="40"/>
        <v>-</v>
      </c>
      <c r="ET24" s="2" t="str">
        <f t="shared" si="41"/>
        <v>-</v>
      </c>
      <c r="EU24" s="2" t="str">
        <f t="shared" ca="1" si="42"/>
        <v>-</v>
      </c>
      <c r="EV24" s="2" t="str">
        <f t="shared" ca="1" si="43"/>
        <v>-</v>
      </c>
      <c r="EW24" s="2" t="str">
        <f t="shared" ca="1" si="44"/>
        <v>-</v>
      </c>
      <c r="EX24" s="2" t="str">
        <f t="shared" si="45"/>
        <v>-</v>
      </c>
      <c r="EY24" s="2" t="str">
        <f t="shared" ca="1" si="46"/>
        <v>-</v>
      </c>
      <c r="EZ24" s="2" t="str">
        <f t="shared" ca="1" si="47"/>
        <v>-</v>
      </c>
      <c r="FA24" s="2" t="str">
        <f t="shared" si="48"/>
        <v>-</v>
      </c>
      <c r="FB24" s="2" t="str">
        <f t="shared" ca="1" si="49"/>
        <v>-</v>
      </c>
      <c r="FC24" s="2" t="str">
        <f t="shared" ca="1" si="50"/>
        <v>-</v>
      </c>
      <c r="FD24" s="2" t="str">
        <f t="shared" ca="1" si="51"/>
        <v>-</v>
      </c>
      <c r="FE24" s="2" t="str">
        <f t="shared" ca="1" si="52"/>
        <v>-</v>
      </c>
      <c r="FF24" s="2" t="str">
        <f t="shared" ca="1" si="53"/>
        <v>-</v>
      </c>
      <c r="FG24" s="2" t="str">
        <f t="shared" si="54"/>
        <v>-</v>
      </c>
      <c r="FH24" s="2" t="str">
        <f t="shared" ca="1" si="55"/>
        <v>-</v>
      </c>
      <c r="FI24" s="2" t="str">
        <f t="shared" si="56"/>
        <v>-</v>
      </c>
      <c r="FJ24" s="2" t="str">
        <f t="shared" ca="1" si="57"/>
        <v>-</v>
      </c>
      <c r="FK24" s="2" t="str">
        <f t="shared" ca="1" si="58"/>
        <v>-</v>
      </c>
      <c r="FL24" s="2" t="str">
        <f t="shared" ca="1" si="59"/>
        <v>-</v>
      </c>
      <c r="FM24" s="2" t="str">
        <f t="shared" ca="1" si="60"/>
        <v>-</v>
      </c>
      <c r="FN24" s="2" t="str">
        <f t="shared" ca="1" si="61"/>
        <v>-</v>
      </c>
      <c r="FO24" s="2" t="str">
        <f t="shared" ca="1" si="62"/>
        <v>-</v>
      </c>
      <c r="FP24" s="2" t="str">
        <f t="shared" si="63"/>
        <v>-</v>
      </c>
      <c r="FQ24" s="2" t="str">
        <f t="shared" ca="1" si="64"/>
        <v>-</v>
      </c>
      <c r="FR24" s="2" t="str">
        <f t="shared" ca="1" si="65"/>
        <v>-</v>
      </c>
      <c r="FS24" s="2" t="str">
        <f t="shared" ca="1" si="66"/>
        <v>-</v>
      </c>
      <c r="FT24" s="2" t="str">
        <f t="shared" ca="1" si="67"/>
        <v>-</v>
      </c>
      <c r="FU24" s="2" t="str">
        <f t="shared" ca="1" si="68"/>
        <v>-</v>
      </c>
      <c r="FV24" s="2" t="str">
        <f t="shared" ca="1" si="69"/>
        <v>-</v>
      </c>
      <c r="FW24" s="2" t="str">
        <f t="shared" si="70"/>
        <v>-</v>
      </c>
      <c r="FX24" s="2">
        <f t="shared" ref="FX24:FX62" ca="1" si="115">COUNTIF(ER24:FW24,"В")</f>
        <v>0</v>
      </c>
    </row>
    <row r="25" spans="1:180" ht="15.75" x14ac:dyDescent="0.25">
      <c r="A25" s="5" t="s">
        <v>7</v>
      </c>
      <c r="B25" s="69"/>
      <c r="C25" s="70"/>
      <c r="D25" s="71"/>
      <c r="E25" s="13" t="str">
        <f t="shared" si="0"/>
        <v>В</v>
      </c>
      <c r="F25" s="13">
        <f t="shared" ca="1" si="1"/>
        <v>8</v>
      </c>
      <c r="G25" s="13" t="str">
        <f t="shared" si="71"/>
        <v>В</v>
      </c>
      <c r="H25" s="13">
        <f t="shared" ca="1" si="72"/>
        <v>8</v>
      </c>
      <c r="I25" s="13">
        <f t="shared" ca="1" si="73"/>
        <v>8</v>
      </c>
      <c r="J25" s="13">
        <f t="shared" ca="1" si="2"/>
        <v>7</v>
      </c>
      <c r="K25" s="13" t="str">
        <f t="shared" si="74"/>
        <v>В</v>
      </c>
      <c r="L25" s="13">
        <f t="shared" ca="1" si="75"/>
        <v>8</v>
      </c>
      <c r="M25" s="13">
        <f t="shared" ca="1" si="76"/>
        <v>8</v>
      </c>
      <c r="N25" s="13" t="str">
        <f t="shared" si="77"/>
        <v>В</v>
      </c>
      <c r="O25" s="13">
        <f t="shared" ca="1" si="78"/>
        <v>8</v>
      </c>
      <c r="P25" s="13">
        <f t="shared" ca="1" si="79"/>
        <v>8</v>
      </c>
      <c r="Q25" s="13">
        <f t="shared" ca="1" si="80"/>
        <v>8</v>
      </c>
      <c r="R25" s="13">
        <f t="shared" ca="1" si="81"/>
        <v>8</v>
      </c>
      <c r="S25" s="13">
        <f t="shared" ca="1" si="82"/>
        <v>8</v>
      </c>
      <c r="T25" s="151"/>
      <c r="U25" s="13">
        <f t="shared" ca="1" si="83"/>
        <v>8</v>
      </c>
      <c r="V25" s="13" t="str">
        <f t="shared" si="84"/>
        <v>В</v>
      </c>
      <c r="W25" s="13">
        <f t="shared" ca="1" si="85"/>
        <v>8</v>
      </c>
      <c r="X25" s="13">
        <f t="shared" ca="1" si="86"/>
        <v>8</v>
      </c>
      <c r="Y25" s="13" t="str">
        <f t="shared" ca="1" si="87"/>
        <v>-</v>
      </c>
      <c r="Z25" s="13" t="str">
        <f t="shared" ca="1" si="88"/>
        <v>-</v>
      </c>
      <c r="AA25" s="13" t="str">
        <f t="shared" ca="1" si="89"/>
        <v>-</v>
      </c>
      <c r="AB25" s="13" t="str">
        <f t="shared" ca="1" si="90"/>
        <v>-</v>
      </c>
      <c r="AC25" s="13" t="str">
        <f t="shared" si="91"/>
        <v>В</v>
      </c>
      <c r="AD25" s="13" t="str">
        <f t="shared" ca="1" si="3"/>
        <v>-</v>
      </c>
      <c r="AE25" s="13" t="str">
        <f t="shared" ca="1" si="92"/>
        <v>-</v>
      </c>
      <c r="AF25" s="13" t="str">
        <f t="shared" ca="1" si="93"/>
        <v>-</v>
      </c>
      <c r="AG25" s="13" t="str">
        <f t="shared" ca="1" si="94"/>
        <v>-</v>
      </c>
      <c r="AH25" s="13" t="str">
        <f t="shared" ca="1" si="95"/>
        <v>-</v>
      </c>
      <c r="AI25" s="13" t="str">
        <f t="shared" ca="1" si="96"/>
        <v>-</v>
      </c>
      <c r="AJ25" s="18" t="str">
        <f t="shared" si="97"/>
        <v>В</v>
      </c>
      <c r="AK25" s="14" t="str">
        <f t="shared" ca="1" si="98"/>
        <v/>
      </c>
      <c r="AL25" s="19">
        <f t="shared" ca="1" si="99"/>
        <v>14</v>
      </c>
      <c r="AM25" s="14" t="str">
        <f t="shared" ca="1" si="100"/>
        <v/>
      </c>
      <c r="AN25" s="6" t="str">
        <f t="shared" ca="1" si="101"/>
        <v/>
      </c>
      <c r="AO25" s="6" t="str">
        <f t="shared" ca="1" si="102"/>
        <v/>
      </c>
      <c r="AP25" s="6" t="str">
        <f t="shared" ca="1" si="103"/>
        <v/>
      </c>
      <c r="AQ25" s="110" t="str">
        <f t="shared" ca="1" si="104"/>
        <v/>
      </c>
      <c r="AR25" s="6" t="str">
        <f t="shared" ca="1" si="105"/>
        <v/>
      </c>
      <c r="AS25" s="112">
        <f t="shared" ca="1" si="106"/>
        <v>7</v>
      </c>
      <c r="AT25" s="14">
        <f t="shared" ca="1" si="107"/>
        <v>111</v>
      </c>
      <c r="AU25" s="6"/>
      <c r="AV25" s="6"/>
      <c r="AW25" s="3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E25" s="2">
        <f t="shared" ca="1" si="5"/>
        <v>14</v>
      </c>
      <c r="CF25" s="2">
        <f t="shared" ca="1" si="108"/>
        <v>0</v>
      </c>
      <c r="CG25" s="2">
        <f t="shared" ca="1" si="109"/>
        <v>0</v>
      </c>
      <c r="CH25" s="2">
        <f t="shared" ca="1" si="110"/>
        <v>0</v>
      </c>
      <c r="CI25" s="2">
        <f t="shared" ca="1" si="111"/>
        <v>0</v>
      </c>
      <c r="CJ25" s="2">
        <f t="shared" ca="1" si="112"/>
        <v>0</v>
      </c>
      <c r="CK25" s="2">
        <f t="shared" ca="1" si="113"/>
        <v>0</v>
      </c>
      <c r="CL25" s="2">
        <f t="shared" ca="1" si="6"/>
        <v>0</v>
      </c>
      <c r="CM25" s="2">
        <f t="shared" ca="1" si="7"/>
        <v>111</v>
      </c>
      <c r="CR25" s="2" t="str">
        <f t="shared" si="8"/>
        <v>-</v>
      </c>
      <c r="CS25" s="2" t="str">
        <f t="shared" ca="1" si="9"/>
        <v>-</v>
      </c>
      <c r="CT25" s="2" t="str">
        <f t="shared" si="10"/>
        <v>-</v>
      </c>
      <c r="CU25" s="2" t="str">
        <f t="shared" ca="1" si="11"/>
        <v>-</v>
      </c>
      <c r="CV25" s="2" t="str">
        <f t="shared" ca="1" si="12"/>
        <v>-</v>
      </c>
      <c r="CW25" s="2" t="str">
        <f t="shared" ca="1" si="13"/>
        <v>-</v>
      </c>
      <c r="CX25" s="2" t="str">
        <f t="shared" si="14"/>
        <v>-</v>
      </c>
      <c r="CY25" s="2" t="str">
        <f t="shared" ca="1" si="15"/>
        <v>-</v>
      </c>
      <c r="CZ25" s="2" t="str">
        <f t="shared" ca="1" si="16"/>
        <v>-</v>
      </c>
      <c r="DA25" s="2" t="str">
        <f t="shared" si="17"/>
        <v>-</v>
      </c>
      <c r="DB25" s="2" t="str">
        <f t="shared" ca="1" si="18"/>
        <v>-</v>
      </c>
      <c r="DC25" s="2" t="str">
        <f t="shared" ca="1" si="19"/>
        <v>-</v>
      </c>
      <c r="DD25" s="2" t="str">
        <f t="shared" ca="1" si="20"/>
        <v>-</v>
      </c>
      <c r="DE25" s="2" t="str">
        <f t="shared" ca="1" si="21"/>
        <v>-</v>
      </c>
      <c r="DF25" s="2" t="str">
        <f t="shared" ca="1" si="22"/>
        <v>-</v>
      </c>
      <c r="DG25" s="2"/>
      <c r="DH25" s="2" t="str">
        <f t="shared" ca="1" si="23"/>
        <v>-</v>
      </c>
      <c r="DI25" s="2" t="str">
        <f t="shared" si="24"/>
        <v>-</v>
      </c>
      <c r="DJ25" s="2" t="str">
        <f t="shared" ca="1" si="25"/>
        <v>-</v>
      </c>
      <c r="DK25" s="2" t="str">
        <f t="shared" ca="1" si="26"/>
        <v>-</v>
      </c>
      <c r="DL25" s="2" t="str">
        <f t="shared" ca="1" si="27"/>
        <v>-</v>
      </c>
      <c r="DM25" s="2" t="str">
        <f t="shared" ca="1" si="28"/>
        <v>-</v>
      </c>
      <c r="DN25" s="2" t="str">
        <f t="shared" ca="1" si="29"/>
        <v>-</v>
      </c>
      <c r="DO25" s="2" t="str">
        <f t="shared" ca="1" si="30"/>
        <v>-</v>
      </c>
      <c r="DP25" s="2" t="str">
        <f t="shared" si="31"/>
        <v>-</v>
      </c>
      <c r="DQ25" s="2" t="str">
        <f t="shared" ca="1" si="32"/>
        <v>-</v>
      </c>
      <c r="DR25" s="2" t="str">
        <f t="shared" ca="1" si="33"/>
        <v>-</v>
      </c>
      <c r="DS25" s="2" t="str">
        <f t="shared" ca="1" si="34"/>
        <v>-</v>
      </c>
      <c r="DT25" s="2" t="str">
        <f t="shared" ca="1" si="35"/>
        <v>-</v>
      </c>
      <c r="DU25" s="2" t="str">
        <f t="shared" ca="1" si="36"/>
        <v>-</v>
      </c>
      <c r="DV25" s="2" t="str">
        <f t="shared" ca="1" si="37"/>
        <v>-</v>
      </c>
      <c r="DW25" s="2" t="str">
        <f t="shared" si="38"/>
        <v>-</v>
      </c>
      <c r="DX25" s="83">
        <f t="shared" ca="1" si="114"/>
        <v>0</v>
      </c>
      <c r="DZ25" s="55" t="s">
        <v>56</v>
      </c>
      <c r="EA25" s="55" t="s">
        <v>65</v>
      </c>
      <c r="EB25" s="55" t="s">
        <v>66</v>
      </c>
      <c r="EC25" s="55" t="s">
        <v>67</v>
      </c>
      <c r="ED25" s="55" t="s">
        <v>68</v>
      </c>
      <c r="EE25" s="55" t="s">
        <v>69</v>
      </c>
      <c r="EF25" s="55" t="s">
        <v>70</v>
      </c>
      <c r="EG25" s="55" t="s">
        <v>71</v>
      </c>
      <c r="EH25" s="55" t="s">
        <v>80</v>
      </c>
      <c r="EI25" s="55" t="s">
        <v>81</v>
      </c>
      <c r="EJ25" s="55" t="s">
        <v>82</v>
      </c>
      <c r="EK25" s="55" t="s">
        <v>83</v>
      </c>
      <c r="EL25" s="55" t="s">
        <v>91</v>
      </c>
      <c r="EM25" s="55" t="s">
        <v>92</v>
      </c>
      <c r="EN25" s="55" t="s">
        <v>93</v>
      </c>
      <c r="EO25" s="55" t="s">
        <v>94</v>
      </c>
      <c r="EP25" s="55" t="s">
        <v>95</v>
      </c>
      <c r="ER25" s="2" t="str">
        <f t="shared" si="39"/>
        <v>-</v>
      </c>
      <c r="ES25" s="2" t="str">
        <f t="shared" ca="1" si="40"/>
        <v>-</v>
      </c>
      <c r="ET25" s="2" t="str">
        <f t="shared" si="41"/>
        <v>-</v>
      </c>
      <c r="EU25" s="2" t="str">
        <f t="shared" ca="1" si="42"/>
        <v>-</v>
      </c>
      <c r="EV25" s="2" t="str">
        <f t="shared" ca="1" si="43"/>
        <v>-</v>
      </c>
      <c r="EW25" s="2" t="str">
        <f t="shared" ca="1" si="44"/>
        <v>-</v>
      </c>
      <c r="EX25" s="2" t="str">
        <f t="shared" si="45"/>
        <v>-</v>
      </c>
      <c r="EY25" s="2" t="str">
        <f t="shared" ca="1" si="46"/>
        <v>-</v>
      </c>
      <c r="EZ25" s="2" t="str">
        <f t="shared" ca="1" si="47"/>
        <v>-</v>
      </c>
      <c r="FA25" s="2" t="str">
        <f t="shared" si="48"/>
        <v>-</v>
      </c>
      <c r="FB25" s="2" t="str">
        <f t="shared" ca="1" si="49"/>
        <v>-</v>
      </c>
      <c r="FC25" s="2" t="str">
        <f t="shared" ca="1" si="50"/>
        <v>-</v>
      </c>
      <c r="FD25" s="2" t="str">
        <f t="shared" ca="1" si="51"/>
        <v>-</v>
      </c>
      <c r="FE25" s="2" t="str">
        <f t="shared" ca="1" si="52"/>
        <v>-</v>
      </c>
      <c r="FF25" s="2" t="str">
        <f t="shared" ca="1" si="53"/>
        <v>-</v>
      </c>
      <c r="FG25" s="2" t="str">
        <f t="shared" si="54"/>
        <v>-</v>
      </c>
      <c r="FH25" s="2" t="str">
        <f t="shared" ca="1" si="55"/>
        <v>-</v>
      </c>
      <c r="FI25" s="2" t="str">
        <f t="shared" si="56"/>
        <v>-</v>
      </c>
      <c r="FJ25" s="2" t="str">
        <f t="shared" ca="1" si="57"/>
        <v>-</v>
      </c>
      <c r="FK25" s="2" t="str">
        <f t="shared" ca="1" si="58"/>
        <v>-</v>
      </c>
      <c r="FL25" s="2" t="str">
        <f t="shared" ca="1" si="59"/>
        <v>-</v>
      </c>
      <c r="FM25" s="2" t="str">
        <f t="shared" ca="1" si="60"/>
        <v>-</v>
      </c>
      <c r="FN25" s="2" t="str">
        <f t="shared" ca="1" si="61"/>
        <v>-</v>
      </c>
      <c r="FO25" s="2" t="str">
        <f t="shared" ca="1" si="62"/>
        <v>-</v>
      </c>
      <c r="FP25" s="2" t="str">
        <f t="shared" si="63"/>
        <v>-</v>
      </c>
      <c r="FQ25" s="2" t="str">
        <f t="shared" ca="1" si="64"/>
        <v>-</v>
      </c>
      <c r="FR25" s="2" t="str">
        <f t="shared" ca="1" si="65"/>
        <v>-</v>
      </c>
      <c r="FS25" s="2" t="str">
        <f t="shared" ca="1" si="66"/>
        <v>-</v>
      </c>
      <c r="FT25" s="2" t="str">
        <f t="shared" ca="1" si="67"/>
        <v>-</v>
      </c>
      <c r="FU25" s="2" t="str">
        <f t="shared" ca="1" si="68"/>
        <v>-</v>
      </c>
      <c r="FV25" s="2" t="str">
        <f t="shared" ca="1" si="69"/>
        <v>-</v>
      </c>
      <c r="FW25" s="2" t="str">
        <f t="shared" si="70"/>
        <v>-</v>
      </c>
      <c r="FX25" s="2">
        <f t="shared" ca="1" si="115"/>
        <v>0</v>
      </c>
    </row>
    <row r="26" spans="1:180" ht="15.75" x14ac:dyDescent="0.25">
      <c r="A26" s="5" t="s">
        <v>8</v>
      </c>
      <c r="B26" s="69"/>
      <c r="C26" s="70"/>
      <c r="D26" s="71"/>
      <c r="E26" s="13" t="str">
        <f t="shared" si="0"/>
        <v>В</v>
      </c>
      <c r="F26" s="13">
        <f t="shared" ca="1" si="1"/>
        <v>8</v>
      </c>
      <c r="G26" s="13" t="str">
        <f t="shared" si="71"/>
        <v>В</v>
      </c>
      <c r="H26" s="13">
        <f t="shared" ca="1" si="72"/>
        <v>8</v>
      </c>
      <c r="I26" s="13">
        <f t="shared" ca="1" si="73"/>
        <v>8</v>
      </c>
      <c r="J26" s="13">
        <f t="shared" ca="1" si="2"/>
        <v>7</v>
      </c>
      <c r="K26" s="13" t="str">
        <f t="shared" si="74"/>
        <v>В</v>
      </c>
      <c r="L26" s="13">
        <f t="shared" ca="1" si="75"/>
        <v>8</v>
      </c>
      <c r="M26" s="13">
        <f t="shared" ca="1" si="76"/>
        <v>8</v>
      </c>
      <c r="N26" s="13" t="str">
        <f t="shared" si="77"/>
        <v>В</v>
      </c>
      <c r="O26" s="13">
        <f t="shared" ca="1" si="78"/>
        <v>8</v>
      </c>
      <c r="P26" s="13">
        <f t="shared" ca="1" si="79"/>
        <v>8</v>
      </c>
      <c r="Q26" s="13">
        <f t="shared" ca="1" si="80"/>
        <v>8</v>
      </c>
      <c r="R26" s="13">
        <f t="shared" ca="1" si="81"/>
        <v>8</v>
      </c>
      <c r="S26" s="13">
        <f t="shared" ca="1" si="82"/>
        <v>8</v>
      </c>
      <c r="T26" s="151"/>
      <c r="U26" s="13">
        <f t="shared" ca="1" si="83"/>
        <v>8</v>
      </c>
      <c r="V26" s="13" t="str">
        <f t="shared" si="84"/>
        <v>В</v>
      </c>
      <c r="W26" s="13">
        <f t="shared" ca="1" si="85"/>
        <v>8</v>
      </c>
      <c r="X26" s="13">
        <f t="shared" ca="1" si="86"/>
        <v>8</v>
      </c>
      <c r="Y26" s="13" t="str">
        <f t="shared" ca="1" si="87"/>
        <v>-</v>
      </c>
      <c r="Z26" s="13" t="str">
        <f t="shared" ca="1" si="88"/>
        <v>-</v>
      </c>
      <c r="AA26" s="13" t="str">
        <f t="shared" ca="1" si="89"/>
        <v>-</v>
      </c>
      <c r="AB26" s="13" t="str">
        <f t="shared" ca="1" si="90"/>
        <v>-</v>
      </c>
      <c r="AC26" s="13" t="str">
        <f t="shared" si="91"/>
        <v>В</v>
      </c>
      <c r="AD26" s="13" t="str">
        <f t="shared" ca="1" si="3"/>
        <v>-</v>
      </c>
      <c r="AE26" s="13" t="str">
        <f t="shared" ca="1" si="92"/>
        <v>-</v>
      </c>
      <c r="AF26" s="13" t="str">
        <f t="shared" ca="1" si="93"/>
        <v>-</v>
      </c>
      <c r="AG26" s="13" t="str">
        <f t="shared" ca="1" si="94"/>
        <v>-</v>
      </c>
      <c r="AH26" s="13" t="str">
        <f t="shared" ca="1" si="95"/>
        <v>-</v>
      </c>
      <c r="AI26" s="13" t="str">
        <f t="shared" ca="1" si="96"/>
        <v>-</v>
      </c>
      <c r="AJ26" s="18" t="str">
        <f t="shared" si="97"/>
        <v>В</v>
      </c>
      <c r="AK26" s="14" t="str">
        <f t="shared" ca="1" si="98"/>
        <v/>
      </c>
      <c r="AL26" s="19">
        <f t="shared" ca="1" si="99"/>
        <v>14</v>
      </c>
      <c r="AM26" s="14" t="str">
        <f t="shared" ca="1" si="100"/>
        <v/>
      </c>
      <c r="AN26" s="6" t="str">
        <f t="shared" ca="1" si="101"/>
        <v/>
      </c>
      <c r="AO26" s="6" t="str">
        <f t="shared" ca="1" si="102"/>
        <v/>
      </c>
      <c r="AP26" s="6" t="str">
        <f t="shared" ca="1" si="103"/>
        <v/>
      </c>
      <c r="AQ26" s="110" t="str">
        <f t="shared" ca="1" si="104"/>
        <v/>
      </c>
      <c r="AR26" s="6" t="str">
        <f t="shared" ca="1" si="105"/>
        <v/>
      </c>
      <c r="AS26" s="112">
        <f t="shared" ca="1" si="106"/>
        <v>7</v>
      </c>
      <c r="AT26" s="14">
        <f t="shared" ca="1" si="107"/>
        <v>111</v>
      </c>
      <c r="AU26" s="6"/>
      <c r="AV26" s="6"/>
      <c r="AW26" s="3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E26" s="2">
        <f t="shared" ca="1" si="5"/>
        <v>14</v>
      </c>
      <c r="CF26" s="2">
        <f t="shared" ca="1" si="108"/>
        <v>0</v>
      </c>
      <c r="CG26" s="2">
        <f t="shared" ca="1" si="109"/>
        <v>0</v>
      </c>
      <c r="CH26" s="2">
        <f t="shared" ca="1" si="110"/>
        <v>0</v>
      </c>
      <c r="CI26" s="2">
        <f t="shared" ca="1" si="111"/>
        <v>0</v>
      </c>
      <c r="CJ26" s="2">
        <f t="shared" ca="1" si="112"/>
        <v>0</v>
      </c>
      <c r="CK26" s="2">
        <f t="shared" ca="1" si="113"/>
        <v>0</v>
      </c>
      <c r="CL26" s="2">
        <f t="shared" ca="1" si="6"/>
        <v>0</v>
      </c>
      <c r="CM26" s="2">
        <f t="shared" ca="1" si="7"/>
        <v>111</v>
      </c>
      <c r="CR26" s="2" t="str">
        <f t="shared" si="8"/>
        <v>-</v>
      </c>
      <c r="CS26" s="2" t="str">
        <f t="shared" ca="1" si="9"/>
        <v>-</v>
      </c>
      <c r="CT26" s="2" t="str">
        <f t="shared" si="10"/>
        <v>-</v>
      </c>
      <c r="CU26" s="2" t="str">
        <f t="shared" ca="1" si="11"/>
        <v>-</v>
      </c>
      <c r="CV26" s="2" t="str">
        <f t="shared" ca="1" si="12"/>
        <v>-</v>
      </c>
      <c r="CW26" s="2" t="str">
        <f t="shared" ca="1" si="13"/>
        <v>-</v>
      </c>
      <c r="CX26" s="2" t="str">
        <f t="shared" si="14"/>
        <v>-</v>
      </c>
      <c r="CY26" s="2" t="str">
        <f t="shared" ca="1" si="15"/>
        <v>-</v>
      </c>
      <c r="CZ26" s="2" t="str">
        <f t="shared" ca="1" si="16"/>
        <v>-</v>
      </c>
      <c r="DA26" s="2" t="str">
        <f t="shared" si="17"/>
        <v>-</v>
      </c>
      <c r="DB26" s="2" t="str">
        <f t="shared" ca="1" si="18"/>
        <v>-</v>
      </c>
      <c r="DC26" s="2" t="str">
        <f t="shared" ca="1" si="19"/>
        <v>-</v>
      </c>
      <c r="DD26" s="2" t="str">
        <f t="shared" ca="1" si="20"/>
        <v>-</v>
      </c>
      <c r="DE26" s="2" t="str">
        <f t="shared" ca="1" si="21"/>
        <v>-</v>
      </c>
      <c r="DF26" s="2" t="str">
        <f t="shared" ca="1" si="22"/>
        <v>-</v>
      </c>
      <c r="DG26" s="2"/>
      <c r="DH26" s="2" t="str">
        <f t="shared" ca="1" si="23"/>
        <v>-</v>
      </c>
      <c r="DI26" s="2" t="str">
        <f t="shared" si="24"/>
        <v>-</v>
      </c>
      <c r="DJ26" s="2" t="str">
        <f t="shared" ca="1" si="25"/>
        <v>-</v>
      </c>
      <c r="DK26" s="2" t="str">
        <f t="shared" ca="1" si="26"/>
        <v>-</v>
      </c>
      <c r="DL26" s="2" t="str">
        <f t="shared" ca="1" si="27"/>
        <v>-</v>
      </c>
      <c r="DM26" s="2" t="str">
        <f t="shared" ca="1" si="28"/>
        <v>-</v>
      </c>
      <c r="DN26" s="2" t="str">
        <f t="shared" ca="1" si="29"/>
        <v>-</v>
      </c>
      <c r="DO26" s="2" t="str">
        <f t="shared" ca="1" si="30"/>
        <v>-</v>
      </c>
      <c r="DP26" s="2" t="str">
        <f t="shared" si="31"/>
        <v>-</v>
      </c>
      <c r="DQ26" s="2" t="str">
        <f t="shared" ca="1" si="32"/>
        <v>-</v>
      </c>
      <c r="DR26" s="2" t="str">
        <f t="shared" ca="1" si="33"/>
        <v>-</v>
      </c>
      <c r="DS26" s="2" t="str">
        <f t="shared" ca="1" si="34"/>
        <v>-</v>
      </c>
      <c r="DT26" s="2" t="str">
        <f t="shared" ca="1" si="35"/>
        <v>-</v>
      </c>
      <c r="DU26" s="2" t="str">
        <f t="shared" ca="1" si="36"/>
        <v>-</v>
      </c>
      <c r="DV26" s="2" t="str">
        <f t="shared" ca="1" si="37"/>
        <v>-</v>
      </c>
      <c r="DW26" s="2" t="str">
        <f t="shared" si="38"/>
        <v>-</v>
      </c>
      <c r="DX26" s="83">
        <f t="shared" ca="1" si="114"/>
        <v>0</v>
      </c>
      <c r="DZ26" s="55" t="s">
        <v>72</v>
      </c>
      <c r="EA26" s="55" t="s">
        <v>73</v>
      </c>
      <c r="EB26" s="55" t="s">
        <v>74</v>
      </c>
      <c r="EC26" s="55" t="s">
        <v>75</v>
      </c>
      <c r="ED26" s="55" t="s">
        <v>76</v>
      </c>
      <c r="EE26" s="55" t="s">
        <v>77</v>
      </c>
      <c r="EF26" s="55" t="s">
        <v>78</v>
      </c>
      <c r="EG26" s="55" t="s">
        <v>79</v>
      </c>
      <c r="EH26" s="55" t="s">
        <v>84</v>
      </c>
      <c r="EI26" s="55" t="s">
        <v>85</v>
      </c>
      <c r="EJ26" s="55" t="s">
        <v>86</v>
      </c>
      <c r="EK26" s="55" t="s">
        <v>87</v>
      </c>
      <c r="EL26" s="55" t="s">
        <v>96</v>
      </c>
      <c r="EM26" s="55" t="s">
        <v>97</v>
      </c>
      <c r="EN26" s="55" t="s">
        <v>98</v>
      </c>
      <c r="EO26" s="55" t="s">
        <v>99</v>
      </c>
      <c r="EP26" s="55" t="s">
        <v>100</v>
      </c>
      <c r="ER26" s="2" t="str">
        <f t="shared" si="39"/>
        <v>-</v>
      </c>
      <c r="ES26" s="2" t="str">
        <f t="shared" ca="1" si="40"/>
        <v>-</v>
      </c>
      <c r="ET26" s="2" t="str">
        <f t="shared" si="41"/>
        <v>-</v>
      </c>
      <c r="EU26" s="2" t="str">
        <f t="shared" ca="1" si="42"/>
        <v>-</v>
      </c>
      <c r="EV26" s="2" t="str">
        <f t="shared" ca="1" si="43"/>
        <v>-</v>
      </c>
      <c r="EW26" s="2" t="str">
        <f t="shared" ca="1" si="44"/>
        <v>-</v>
      </c>
      <c r="EX26" s="2" t="str">
        <f t="shared" si="45"/>
        <v>-</v>
      </c>
      <c r="EY26" s="2" t="str">
        <f t="shared" ca="1" si="46"/>
        <v>-</v>
      </c>
      <c r="EZ26" s="2" t="str">
        <f t="shared" ca="1" si="47"/>
        <v>-</v>
      </c>
      <c r="FA26" s="2" t="str">
        <f t="shared" si="48"/>
        <v>-</v>
      </c>
      <c r="FB26" s="2" t="str">
        <f t="shared" ca="1" si="49"/>
        <v>-</v>
      </c>
      <c r="FC26" s="2" t="str">
        <f t="shared" ca="1" si="50"/>
        <v>-</v>
      </c>
      <c r="FD26" s="2" t="str">
        <f t="shared" ca="1" si="51"/>
        <v>-</v>
      </c>
      <c r="FE26" s="2" t="str">
        <f t="shared" ca="1" si="52"/>
        <v>-</v>
      </c>
      <c r="FF26" s="2" t="str">
        <f t="shared" ca="1" si="53"/>
        <v>-</v>
      </c>
      <c r="FG26" s="2" t="str">
        <f t="shared" si="54"/>
        <v>-</v>
      </c>
      <c r="FH26" s="2" t="str">
        <f t="shared" ca="1" si="55"/>
        <v>-</v>
      </c>
      <c r="FI26" s="2" t="str">
        <f t="shared" si="56"/>
        <v>-</v>
      </c>
      <c r="FJ26" s="2" t="str">
        <f t="shared" ca="1" si="57"/>
        <v>-</v>
      </c>
      <c r="FK26" s="2" t="str">
        <f t="shared" ca="1" si="58"/>
        <v>-</v>
      </c>
      <c r="FL26" s="2" t="str">
        <f t="shared" ca="1" si="59"/>
        <v>-</v>
      </c>
      <c r="FM26" s="2" t="str">
        <f t="shared" ca="1" si="60"/>
        <v>-</v>
      </c>
      <c r="FN26" s="2" t="str">
        <f t="shared" ca="1" si="61"/>
        <v>-</v>
      </c>
      <c r="FO26" s="2" t="str">
        <f t="shared" ca="1" si="62"/>
        <v>-</v>
      </c>
      <c r="FP26" s="2" t="str">
        <f t="shared" si="63"/>
        <v>-</v>
      </c>
      <c r="FQ26" s="2" t="str">
        <f t="shared" ca="1" si="64"/>
        <v>-</v>
      </c>
      <c r="FR26" s="2" t="str">
        <f t="shared" ca="1" si="65"/>
        <v>-</v>
      </c>
      <c r="FS26" s="2" t="str">
        <f t="shared" ca="1" si="66"/>
        <v>-</v>
      </c>
      <c r="FT26" s="2" t="str">
        <f t="shared" ca="1" si="67"/>
        <v>-</v>
      </c>
      <c r="FU26" s="2" t="str">
        <f t="shared" ca="1" si="68"/>
        <v>-</v>
      </c>
      <c r="FV26" s="2" t="str">
        <f t="shared" ca="1" si="69"/>
        <v>-</v>
      </c>
      <c r="FW26" s="2" t="str">
        <f t="shared" si="70"/>
        <v>-</v>
      </c>
      <c r="FX26" s="2">
        <f t="shared" ca="1" si="115"/>
        <v>0</v>
      </c>
    </row>
    <row r="27" spans="1:180" ht="15.75" x14ac:dyDescent="0.25">
      <c r="A27" s="5" t="s">
        <v>9</v>
      </c>
      <c r="B27" s="69"/>
      <c r="C27" s="70"/>
      <c r="D27" s="71"/>
      <c r="E27" s="13" t="str">
        <f t="shared" si="0"/>
        <v>В</v>
      </c>
      <c r="F27" s="13">
        <f t="shared" ca="1" si="1"/>
        <v>8</v>
      </c>
      <c r="G27" s="13" t="str">
        <f t="shared" si="71"/>
        <v>В</v>
      </c>
      <c r="H27" s="13">
        <f t="shared" ca="1" si="72"/>
        <v>8</v>
      </c>
      <c r="I27" s="13">
        <f t="shared" ca="1" si="73"/>
        <v>8</v>
      </c>
      <c r="J27" s="13">
        <f t="shared" ca="1" si="2"/>
        <v>7</v>
      </c>
      <c r="K27" s="13" t="str">
        <f t="shared" si="74"/>
        <v>В</v>
      </c>
      <c r="L27" s="13">
        <f t="shared" ca="1" si="75"/>
        <v>8</v>
      </c>
      <c r="M27" s="13">
        <f t="shared" ca="1" si="76"/>
        <v>8</v>
      </c>
      <c r="N27" s="13" t="str">
        <f t="shared" si="77"/>
        <v>В</v>
      </c>
      <c r="O27" s="13">
        <f t="shared" ca="1" si="78"/>
        <v>8</v>
      </c>
      <c r="P27" s="13">
        <f t="shared" ca="1" si="79"/>
        <v>8</v>
      </c>
      <c r="Q27" s="13">
        <f t="shared" ca="1" si="80"/>
        <v>8</v>
      </c>
      <c r="R27" s="13">
        <f t="shared" ca="1" si="81"/>
        <v>8</v>
      </c>
      <c r="S27" s="13">
        <f t="shared" ca="1" si="82"/>
        <v>8</v>
      </c>
      <c r="T27" s="151"/>
      <c r="U27" s="13">
        <f t="shared" ca="1" si="83"/>
        <v>8</v>
      </c>
      <c r="V27" s="13" t="str">
        <f t="shared" si="84"/>
        <v>В</v>
      </c>
      <c r="W27" s="13">
        <f t="shared" ca="1" si="85"/>
        <v>8</v>
      </c>
      <c r="X27" s="13">
        <f t="shared" ca="1" si="86"/>
        <v>8</v>
      </c>
      <c r="Y27" s="13" t="str">
        <f t="shared" ca="1" si="87"/>
        <v>-</v>
      </c>
      <c r="Z27" s="13" t="str">
        <f t="shared" ca="1" si="88"/>
        <v>-</v>
      </c>
      <c r="AA27" s="13" t="str">
        <f t="shared" ca="1" si="89"/>
        <v>-</v>
      </c>
      <c r="AB27" s="13" t="str">
        <f t="shared" ca="1" si="90"/>
        <v>-</v>
      </c>
      <c r="AC27" s="13" t="str">
        <f t="shared" si="91"/>
        <v>В</v>
      </c>
      <c r="AD27" s="13" t="str">
        <f t="shared" ca="1" si="3"/>
        <v>-</v>
      </c>
      <c r="AE27" s="13" t="str">
        <f t="shared" ca="1" si="92"/>
        <v>-</v>
      </c>
      <c r="AF27" s="13" t="str">
        <f t="shared" ca="1" si="93"/>
        <v>-</v>
      </c>
      <c r="AG27" s="13" t="str">
        <f t="shared" ca="1" si="94"/>
        <v>-</v>
      </c>
      <c r="AH27" s="13" t="str">
        <f t="shared" ca="1" si="95"/>
        <v>-</v>
      </c>
      <c r="AI27" s="13" t="str">
        <f t="shared" ca="1" si="96"/>
        <v>-</v>
      </c>
      <c r="AJ27" s="18" t="str">
        <f t="shared" si="97"/>
        <v>В</v>
      </c>
      <c r="AK27" s="14" t="str">
        <f t="shared" ca="1" si="98"/>
        <v/>
      </c>
      <c r="AL27" s="19">
        <f t="shared" ca="1" si="99"/>
        <v>14</v>
      </c>
      <c r="AM27" s="14" t="str">
        <f t="shared" ca="1" si="100"/>
        <v/>
      </c>
      <c r="AN27" s="6" t="str">
        <f t="shared" ca="1" si="101"/>
        <v/>
      </c>
      <c r="AO27" s="6" t="str">
        <f t="shared" ca="1" si="102"/>
        <v/>
      </c>
      <c r="AP27" s="6" t="str">
        <f t="shared" ca="1" si="103"/>
        <v/>
      </c>
      <c r="AQ27" s="110" t="str">
        <f t="shared" ca="1" si="104"/>
        <v/>
      </c>
      <c r="AR27" s="6" t="str">
        <f t="shared" ca="1" si="105"/>
        <v/>
      </c>
      <c r="AS27" s="112">
        <f t="shared" ca="1" si="106"/>
        <v>7</v>
      </c>
      <c r="AT27" s="14">
        <f t="shared" ca="1" si="107"/>
        <v>111</v>
      </c>
      <c r="AU27" s="6"/>
      <c r="AV27" s="6"/>
      <c r="AW27" s="3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E27" s="2">
        <f t="shared" ca="1" si="5"/>
        <v>14</v>
      </c>
      <c r="CF27" s="2">
        <f t="shared" ca="1" si="108"/>
        <v>0</v>
      </c>
      <c r="CG27" s="2">
        <f t="shared" ca="1" si="109"/>
        <v>0</v>
      </c>
      <c r="CH27" s="2">
        <f t="shared" ca="1" si="110"/>
        <v>0</v>
      </c>
      <c r="CI27" s="2">
        <f t="shared" ca="1" si="111"/>
        <v>0</v>
      </c>
      <c r="CJ27" s="2">
        <f t="shared" ca="1" si="112"/>
        <v>0</v>
      </c>
      <c r="CK27" s="2">
        <f t="shared" ca="1" si="113"/>
        <v>0</v>
      </c>
      <c r="CL27" s="2">
        <f t="shared" ca="1" si="6"/>
        <v>0</v>
      </c>
      <c r="CM27" s="2">
        <f t="shared" ca="1" si="7"/>
        <v>111</v>
      </c>
      <c r="CR27" s="2" t="str">
        <f t="shared" si="8"/>
        <v>-</v>
      </c>
      <c r="CS27" s="2" t="str">
        <f t="shared" ca="1" si="9"/>
        <v>-</v>
      </c>
      <c r="CT27" s="2" t="str">
        <f t="shared" si="10"/>
        <v>-</v>
      </c>
      <c r="CU27" s="2" t="str">
        <f t="shared" ca="1" si="11"/>
        <v>-</v>
      </c>
      <c r="CV27" s="2" t="str">
        <f t="shared" ca="1" si="12"/>
        <v>-</v>
      </c>
      <c r="CW27" s="2" t="str">
        <f t="shared" ca="1" si="13"/>
        <v>-</v>
      </c>
      <c r="CX27" s="2" t="str">
        <f t="shared" si="14"/>
        <v>-</v>
      </c>
      <c r="CY27" s="2" t="str">
        <f t="shared" ca="1" si="15"/>
        <v>-</v>
      </c>
      <c r="CZ27" s="2" t="str">
        <f t="shared" ca="1" si="16"/>
        <v>-</v>
      </c>
      <c r="DA27" s="2" t="str">
        <f t="shared" si="17"/>
        <v>-</v>
      </c>
      <c r="DB27" s="2" t="str">
        <f t="shared" ca="1" si="18"/>
        <v>-</v>
      </c>
      <c r="DC27" s="2" t="str">
        <f t="shared" ca="1" si="19"/>
        <v>-</v>
      </c>
      <c r="DD27" s="2" t="str">
        <f t="shared" ca="1" si="20"/>
        <v>-</v>
      </c>
      <c r="DE27" s="2" t="str">
        <f t="shared" ca="1" si="21"/>
        <v>-</v>
      </c>
      <c r="DF27" s="2" t="str">
        <f t="shared" ca="1" si="22"/>
        <v>-</v>
      </c>
      <c r="DG27" s="2"/>
      <c r="DH27" s="2" t="str">
        <f t="shared" ca="1" si="23"/>
        <v>-</v>
      </c>
      <c r="DI27" s="2" t="str">
        <f t="shared" si="24"/>
        <v>-</v>
      </c>
      <c r="DJ27" s="2" t="str">
        <f t="shared" ca="1" si="25"/>
        <v>-</v>
      </c>
      <c r="DK27" s="2" t="str">
        <f t="shared" ca="1" si="26"/>
        <v>-</v>
      </c>
      <c r="DL27" s="2" t="str">
        <f t="shared" ca="1" si="27"/>
        <v>-</v>
      </c>
      <c r="DM27" s="2" t="str">
        <f t="shared" ca="1" si="28"/>
        <v>-</v>
      </c>
      <c r="DN27" s="2" t="str">
        <f t="shared" ca="1" si="29"/>
        <v>-</v>
      </c>
      <c r="DO27" s="2" t="str">
        <f t="shared" ca="1" si="30"/>
        <v>-</v>
      </c>
      <c r="DP27" s="2" t="str">
        <f t="shared" si="31"/>
        <v>-</v>
      </c>
      <c r="DQ27" s="2" t="str">
        <f t="shared" ca="1" si="32"/>
        <v>-</v>
      </c>
      <c r="DR27" s="2" t="str">
        <f t="shared" ca="1" si="33"/>
        <v>-</v>
      </c>
      <c r="DS27" s="2" t="str">
        <f t="shared" ca="1" si="34"/>
        <v>-</v>
      </c>
      <c r="DT27" s="2" t="str">
        <f t="shared" ca="1" si="35"/>
        <v>-</v>
      </c>
      <c r="DU27" s="2" t="str">
        <f t="shared" ca="1" si="36"/>
        <v>-</v>
      </c>
      <c r="DV27" s="2" t="str">
        <f t="shared" ca="1" si="37"/>
        <v>-</v>
      </c>
      <c r="DW27" s="2" t="str">
        <f t="shared" si="38"/>
        <v>-</v>
      </c>
      <c r="DX27" s="83">
        <f t="shared" ca="1" si="114"/>
        <v>0</v>
      </c>
      <c r="DZ27" s="107">
        <v>1</v>
      </c>
      <c r="EA27" s="107">
        <v>2</v>
      </c>
      <c r="EB27" s="107">
        <v>3</v>
      </c>
      <c r="EC27" s="107">
        <v>4</v>
      </c>
      <c r="ED27" s="107">
        <v>5</v>
      </c>
      <c r="EE27" s="107">
        <v>6</v>
      </c>
      <c r="EF27" s="107">
        <v>7</v>
      </c>
      <c r="EG27" s="107">
        <v>8</v>
      </c>
      <c r="EH27" s="107">
        <v>9</v>
      </c>
      <c r="EI27" s="107">
        <v>10</v>
      </c>
      <c r="EJ27" s="107">
        <v>11</v>
      </c>
      <c r="EK27" s="107">
        <v>12</v>
      </c>
      <c r="ER27" s="2" t="str">
        <f t="shared" si="39"/>
        <v>-</v>
      </c>
      <c r="ES27" s="2" t="str">
        <f t="shared" ca="1" si="40"/>
        <v>-</v>
      </c>
      <c r="ET27" s="2" t="str">
        <f t="shared" si="41"/>
        <v>-</v>
      </c>
      <c r="EU27" s="2" t="str">
        <f t="shared" ca="1" si="42"/>
        <v>-</v>
      </c>
      <c r="EV27" s="2" t="str">
        <f t="shared" ca="1" si="43"/>
        <v>-</v>
      </c>
      <c r="EW27" s="2" t="str">
        <f t="shared" ca="1" si="44"/>
        <v>-</v>
      </c>
      <c r="EX27" s="2" t="str">
        <f t="shared" si="45"/>
        <v>-</v>
      </c>
      <c r="EY27" s="2" t="str">
        <f t="shared" ca="1" si="46"/>
        <v>-</v>
      </c>
      <c r="EZ27" s="2" t="str">
        <f t="shared" ca="1" si="47"/>
        <v>-</v>
      </c>
      <c r="FA27" s="2" t="str">
        <f t="shared" si="48"/>
        <v>-</v>
      </c>
      <c r="FB27" s="2" t="str">
        <f t="shared" ca="1" si="49"/>
        <v>-</v>
      </c>
      <c r="FC27" s="2" t="str">
        <f t="shared" ca="1" si="50"/>
        <v>-</v>
      </c>
      <c r="FD27" s="2" t="str">
        <f t="shared" ca="1" si="51"/>
        <v>-</v>
      </c>
      <c r="FE27" s="2" t="str">
        <f t="shared" ca="1" si="52"/>
        <v>-</v>
      </c>
      <c r="FF27" s="2" t="str">
        <f t="shared" ca="1" si="53"/>
        <v>-</v>
      </c>
      <c r="FG27" s="2" t="str">
        <f t="shared" si="54"/>
        <v>-</v>
      </c>
      <c r="FH27" s="2" t="str">
        <f t="shared" ca="1" si="55"/>
        <v>-</v>
      </c>
      <c r="FI27" s="2" t="str">
        <f t="shared" si="56"/>
        <v>-</v>
      </c>
      <c r="FJ27" s="2" t="str">
        <f t="shared" ca="1" si="57"/>
        <v>-</v>
      </c>
      <c r="FK27" s="2" t="str">
        <f t="shared" ca="1" si="58"/>
        <v>-</v>
      </c>
      <c r="FL27" s="2" t="str">
        <f t="shared" ca="1" si="59"/>
        <v>-</v>
      </c>
      <c r="FM27" s="2" t="str">
        <f t="shared" ca="1" si="60"/>
        <v>-</v>
      </c>
      <c r="FN27" s="2" t="str">
        <f t="shared" ca="1" si="61"/>
        <v>-</v>
      </c>
      <c r="FO27" s="2" t="str">
        <f t="shared" ca="1" si="62"/>
        <v>-</v>
      </c>
      <c r="FP27" s="2" t="str">
        <f t="shared" si="63"/>
        <v>-</v>
      </c>
      <c r="FQ27" s="2" t="str">
        <f t="shared" ca="1" si="64"/>
        <v>-</v>
      </c>
      <c r="FR27" s="2" t="str">
        <f t="shared" ca="1" si="65"/>
        <v>-</v>
      </c>
      <c r="FS27" s="2" t="str">
        <f t="shared" ca="1" si="66"/>
        <v>-</v>
      </c>
      <c r="FT27" s="2" t="str">
        <f t="shared" ca="1" si="67"/>
        <v>-</v>
      </c>
      <c r="FU27" s="2" t="str">
        <f t="shared" ca="1" si="68"/>
        <v>-</v>
      </c>
      <c r="FV27" s="2" t="str">
        <f t="shared" ca="1" si="69"/>
        <v>-</v>
      </c>
      <c r="FW27" s="2" t="str">
        <f t="shared" si="70"/>
        <v>-</v>
      </c>
      <c r="FX27" s="2">
        <f t="shared" ca="1" si="115"/>
        <v>0</v>
      </c>
    </row>
    <row r="28" spans="1:180" ht="15.75" x14ac:dyDescent="0.25">
      <c r="A28" s="5" t="s">
        <v>10</v>
      </c>
      <c r="B28" s="69"/>
      <c r="C28" s="70"/>
      <c r="D28" s="71"/>
      <c r="E28" s="13" t="str">
        <f t="shared" si="0"/>
        <v>В</v>
      </c>
      <c r="F28" s="13">
        <f t="shared" ca="1" si="1"/>
        <v>8</v>
      </c>
      <c r="G28" s="13" t="str">
        <f t="shared" si="71"/>
        <v>В</v>
      </c>
      <c r="H28" s="13">
        <f t="shared" ca="1" si="72"/>
        <v>8</v>
      </c>
      <c r="I28" s="13">
        <f t="shared" ca="1" si="73"/>
        <v>8</v>
      </c>
      <c r="J28" s="13">
        <f t="shared" ca="1" si="2"/>
        <v>7</v>
      </c>
      <c r="K28" s="13" t="str">
        <f t="shared" si="74"/>
        <v>В</v>
      </c>
      <c r="L28" s="13">
        <f t="shared" ca="1" si="75"/>
        <v>8</v>
      </c>
      <c r="M28" s="13">
        <f t="shared" ca="1" si="76"/>
        <v>8</v>
      </c>
      <c r="N28" s="13" t="str">
        <f t="shared" si="77"/>
        <v>В</v>
      </c>
      <c r="O28" s="13">
        <f t="shared" ca="1" si="78"/>
        <v>8</v>
      </c>
      <c r="P28" s="13">
        <f t="shared" ca="1" si="79"/>
        <v>8</v>
      </c>
      <c r="Q28" s="13">
        <f t="shared" ca="1" si="80"/>
        <v>8</v>
      </c>
      <c r="R28" s="13">
        <f t="shared" ca="1" si="81"/>
        <v>8</v>
      </c>
      <c r="S28" s="13">
        <f t="shared" ca="1" si="82"/>
        <v>8</v>
      </c>
      <c r="T28" s="151"/>
      <c r="U28" s="13">
        <f t="shared" ca="1" si="83"/>
        <v>8</v>
      </c>
      <c r="V28" s="13" t="str">
        <f t="shared" si="84"/>
        <v>В</v>
      </c>
      <c r="W28" s="13">
        <f t="shared" ca="1" si="85"/>
        <v>8</v>
      </c>
      <c r="X28" s="13">
        <f t="shared" ca="1" si="86"/>
        <v>8</v>
      </c>
      <c r="Y28" s="13" t="str">
        <f t="shared" ca="1" si="87"/>
        <v>-</v>
      </c>
      <c r="Z28" s="13" t="str">
        <f t="shared" ca="1" si="88"/>
        <v>-</v>
      </c>
      <c r="AA28" s="13" t="str">
        <f t="shared" ca="1" si="89"/>
        <v>-</v>
      </c>
      <c r="AB28" s="13" t="str">
        <f t="shared" ca="1" si="90"/>
        <v>-</v>
      </c>
      <c r="AC28" s="13" t="str">
        <f t="shared" si="91"/>
        <v>В</v>
      </c>
      <c r="AD28" s="13" t="str">
        <f t="shared" ca="1" si="3"/>
        <v>-</v>
      </c>
      <c r="AE28" s="13" t="str">
        <f t="shared" ca="1" si="92"/>
        <v>-</v>
      </c>
      <c r="AF28" s="13" t="str">
        <f t="shared" ca="1" si="93"/>
        <v>-</v>
      </c>
      <c r="AG28" s="13" t="str">
        <f t="shared" ca="1" si="94"/>
        <v>-</v>
      </c>
      <c r="AH28" s="13" t="str">
        <f t="shared" ca="1" si="95"/>
        <v>-</v>
      </c>
      <c r="AI28" s="13" t="str">
        <f t="shared" ca="1" si="96"/>
        <v>-</v>
      </c>
      <c r="AJ28" s="18" t="str">
        <f t="shared" si="97"/>
        <v>В</v>
      </c>
      <c r="AK28" s="14" t="str">
        <f t="shared" ca="1" si="98"/>
        <v/>
      </c>
      <c r="AL28" s="19">
        <f t="shared" ca="1" si="99"/>
        <v>14</v>
      </c>
      <c r="AM28" s="14" t="str">
        <f t="shared" ca="1" si="100"/>
        <v/>
      </c>
      <c r="AN28" s="6" t="str">
        <f t="shared" ca="1" si="101"/>
        <v/>
      </c>
      <c r="AO28" s="6" t="str">
        <f t="shared" ca="1" si="102"/>
        <v/>
      </c>
      <c r="AP28" s="6" t="str">
        <f t="shared" ca="1" si="103"/>
        <v/>
      </c>
      <c r="AQ28" s="110" t="str">
        <f t="shared" ca="1" si="104"/>
        <v/>
      </c>
      <c r="AR28" s="6" t="str">
        <f t="shared" ca="1" si="105"/>
        <v/>
      </c>
      <c r="AS28" s="112">
        <f t="shared" ca="1" si="106"/>
        <v>7</v>
      </c>
      <c r="AT28" s="14">
        <f t="shared" ca="1" si="107"/>
        <v>111</v>
      </c>
      <c r="AU28" s="6"/>
      <c r="AV28" s="6"/>
      <c r="AW28" s="3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E28" s="2">
        <f t="shared" ca="1" si="5"/>
        <v>14</v>
      </c>
      <c r="CF28" s="2">
        <f t="shared" ca="1" si="108"/>
        <v>0</v>
      </c>
      <c r="CG28" s="2">
        <f t="shared" ca="1" si="109"/>
        <v>0</v>
      </c>
      <c r="CH28" s="2">
        <f t="shared" ca="1" si="110"/>
        <v>0</v>
      </c>
      <c r="CI28" s="2">
        <f t="shared" ca="1" si="111"/>
        <v>0</v>
      </c>
      <c r="CJ28" s="2">
        <f t="shared" ca="1" si="112"/>
        <v>0</v>
      </c>
      <c r="CK28" s="2">
        <f t="shared" ca="1" si="113"/>
        <v>0</v>
      </c>
      <c r="CL28" s="2">
        <f t="shared" ca="1" si="6"/>
        <v>0</v>
      </c>
      <c r="CM28" s="2">
        <f t="shared" ca="1" si="7"/>
        <v>111</v>
      </c>
      <c r="CR28" s="2" t="str">
        <f t="shared" si="8"/>
        <v>-</v>
      </c>
      <c r="CS28" s="2" t="str">
        <f t="shared" ca="1" si="9"/>
        <v>-</v>
      </c>
      <c r="CT28" s="2" t="str">
        <f t="shared" si="10"/>
        <v>-</v>
      </c>
      <c r="CU28" s="2" t="str">
        <f t="shared" ca="1" si="11"/>
        <v>-</v>
      </c>
      <c r="CV28" s="2" t="str">
        <f t="shared" ca="1" si="12"/>
        <v>-</v>
      </c>
      <c r="CW28" s="2" t="str">
        <f t="shared" ca="1" si="13"/>
        <v>-</v>
      </c>
      <c r="CX28" s="2" t="str">
        <f t="shared" si="14"/>
        <v>-</v>
      </c>
      <c r="CY28" s="2" t="str">
        <f t="shared" ca="1" si="15"/>
        <v>-</v>
      </c>
      <c r="CZ28" s="2" t="str">
        <f t="shared" ca="1" si="16"/>
        <v>-</v>
      </c>
      <c r="DA28" s="2" t="str">
        <f t="shared" si="17"/>
        <v>-</v>
      </c>
      <c r="DB28" s="2" t="str">
        <f t="shared" ca="1" si="18"/>
        <v>-</v>
      </c>
      <c r="DC28" s="2" t="str">
        <f t="shared" ca="1" si="19"/>
        <v>-</v>
      </c>
      <c r="DD28" s="2" t="str">
        <f t="shared" ca="1" si="20"/>
        <v>-</v>
      </c>
      <c r="DE28" s="2" t="str">
        <f t="shared" ca="1" si="21"/>
        <v>-</v>
      </c>
      <c r="DF28" s="2" t="str">
        <f t="shared" ca="1" si="22"/>
        <v>-</v>
      </c>
      <c r="DG28" s="2"/>
      <c r="DH28" s="2" t="str">
        <f t="shared" ca="1" si="23"/>
        <v>-</v>
      </c>
      <c r="DI28" s="2" t="str">
        <f t="shared" si="24"/>
        <v>-</v>
      </c>
      <c r="DJ28" s="2" t="str">
        <f t="shared" ca="1" si="25"/>
        <v>-</v>
      </c>
      <c r="DK28" s="2" t="str">
        <f t="shared" ca="1" si="26"/>
        <v>-</v>
      </c>
      <c r="DL28" s="2" t="str">
        <f t="shared" ca="1" si="27"/>
        <v>-</v>
      </c>
      <c r="DM28" s="2" t="str">
        <f t="shared" ca="1" si="28"/>
        <v>-</v>
      </c>
      <c r="DN28" s="2" t="str">
        <f t="shared" ca="1" si="29"/>
        <v>-</v>
      </c>
      <c r="DO28" s="2" t="str">
        <f t="shared" ca="1" si="30"/>
        <v>-</v>
      </c>
      <c r="DP28" s="2" t="str">
        <f t="shared" si="31"/>
        <v>-</v>
      </c>
      <c r="DQ28" s="2" t="str">
        <f t="shared" ca="1" si="32"/>
        <v>-</v>
      </c>
      <c r="DR28" s="2" t="str">
        <f t="shared" ca="1" si="33"/>
        <v>-</v>
      </c>
      <c r="DS28" s="2" t="str">
        <f t="shared" ca="1" si="34"/>
        <v>-</v>
      </c>
      <c r="DT28" s="2" t="str">
        <f t="shared" ca="1" si="35"/>
        <v>-</v>
      </c>
      <c r="DU28" s="2" t="str">
        <f t="shared" ca="1" si="36"/>
        <v>-</v>
      </c>
      <c r="DV28" s="2" t="str">
        <f t="shared" ca="1" si="37"/>
        <v>-</v>
      </c>
      <c r="DW28" s="2" t="str">
        <f t="shared" si="38"/>
        <v>-</v>
      </c>
      <c r="DX28" s="83">
        <f t="shared" ca="1" si="114"/>
        <v>0</v>
      </c>
      <c r="ER28" s="2" t="str">
        <f t="shared" si="39"/>
        <v>-</v>
      </c>
      <c r="ES28" s="2" t="str">
        <f t="shared" ca="1" si="40"/>
        <v>-</v>
      </c>
      <c r="ET28" s="2" t="str">
        <f t="shared" si="41"/>
        <v>-</v>
      </c>
      <c r="EU28" s="2" t="str">
        <f t="shared" ca="1" si="42"/>
        <v>-</v>
      </c>
      <c r="EV28" s="2" t="str">
        <f t="shared" ca="1" si="43"/>
        <v>-</v>
      </c>
      <c r="EW28" s="2" t="str">
        <f t="shared" ca="1" si="44"/>
        <v>-</v>
      </c>
      <c r="EX28" s="2" t="str">
        <f t="shared" si="45"/>
        <v>-</v>
      </c>
      <c r="EY28" s="2" t="str">
        <f t="shared" ca="1" si="46"/>
        <v>-</v>
      </c>
      <c r="EZ28" s="2" t="str">
        <f t="shared" ca="1" si="47"/>
        <v>-</v>
      </c>
      <c r="FA28" s="2" t="str">
        <f t="shared" si="48"/>
        <v>-</v>
      </c>
      <c r="FB28" s="2" t="str">
        <f t="shared" ca="1" si="49"/>
        <v>-</v>
      </c>
      <c r="FC28" s="2" t="str">
        <f t="shared" ca="1" si="50"/>
        <v>-</v>
      </c>
      <c r="FD28" s="2" t="str">
        <f t="shared" ca="1" si="51"/>
        <v>-</v>
      </c>
      <c r="FE28" s="2" t="str">
        <f t="shared" ca="1" si="52"/>
        <v>-</v>
      </c>
      <c r="FF28" s="2" t="str">
        <f t="shared" ca="1" si="53"/>
        <v>-</v>
      </c>
      <c r="FG28" s="2" t="str">
        <f t="shared" si="54"/>
        <v>-</v>
      </c>
      <c r="FH28" s="2" t="str">
        <f t="shared" ca="1" si="55"/>
        <v>-</v>
      </c>
      <c r="FI28" s="2" t="str">
        <f t="shared" si="56"/>
        <v>-</v>
      </c>
      <c r="FJ28" s="2" t="str">
        <f t="shared" ca="1" si="57"/>
        <v>-</v>
      </c>
      <c r="FK28" s="2" t="str">
        <f t="shared" ca="1" si="58"/>
        <v>-</v>
      </c>
      <c r="FL28" s="2" t="str">
        <f t="shared" ca="1" si="59"/>
        <v>-</v>
      </c>
      <c r="FM28" s="2" t="str">
        <f t="shared" ca="1" si="60"/>
        <v>-</v>
      </c>
      <c r="FN28" s="2" t="str">
        <f t="shared" ca="1" si="61"/>
        <v>-</v>
      </c>
      <c r="FO28" s="2" t="str">
        <f t="shared" ca="1" si="62"/>
        <v>-</v>
      </c>
      <c r="FP28" s="2" t="str">
        <f t="shared" si="63"/>
        <v>-</v>
      </c>
      <c r="FQ28" s="2" t="str">
        <f t="shared" ca="1" si="64"/>
        <v>-</v>
      </c>
      <c r="FR28" s="2" t="str">
        <f t="shared" ca="1" si="65"/>
        <v>-</v>
      </c>
      <c r="FS28" s="2" t="str">
        <f t="shared" ca="1" si="66"/>
        <v>-</v>
      </c>
      <c r="FT28" s="2" t="str">
        <f t="shared" ca="1" si="67"/>
        <v>-</v>
      </c>
      <c r="FU28" s="2" t="str">
        <f t="shared" ca="1" si="68"/>
        <v>-</v>
      </c>
      <c r="FV28" s="2" t="str">
        <f t="shared" ca="1" si="69"/>
        <v>-</v>
      </c>
      <c r="FW28" s="2" t="str">
        <f t="shared" si="70"/>
        <v>-</v>
      </c>
      <c r="FX28" s="2">
        <f t="shared" ca="1" si="115"/>
        <v>0</v>
      </c>
    </row>
    <row r="29" spans="1:180" ht="15.75" x14ac:dyDescent="0.25">
      <c r="A29" s="5" t="s">
        <v>11</v>
      </c>
      <c r="B29" s="69"/>
      <c r="C29" s="70"/>
      <c r="D29" s="71"/>
      <c r="E29" s="13" t="str">
        <f t="shared" si="0"/>
        <v>В</v>
      </c>
      <c r="F29" s="13">
        <f t="shared" ca="1" si="1"/>
        <v>8</v>
      </c>
      <c r="G29" s="13" t="str">
        <f t="shared" si="71"/>
        <v>В</v>
      </c>
      <c r="H29" s="13">
        <f t="shared" ca="1" si="72"/>
        <v>8</v>
      </c>
      <c r="I29" s="13">
        <f t="shared" ca="1" si="73"/>
        <v>8</v>
      </c>
      <c r="J29" s="13">
        <f t="shared" ca="1" si="2"/>
        <v>7</v>
      </c>
      <c r="K29" s="13" t="str">
        <f t="shared" si="74"/>
        <v>В</v>
      </c>
      <c r="L29" s="13">
        <f t="shared" ca="1" si="75"/>
        <v>8</v>
      </c>
      <c r="M29" s="13">
        <f t="shared" ca="1" si="76"/>
        <v>8</v>
      </c>
      <c r="N29" s="13" t="str">
        <f t="shared" si="77"/>
        <v>В</v>
      </c>
      <c r="O29" s="13">
        <f t="shared" ca="1" si="78"/>
        <v>8</v>
      </c>
      <c r="P29" s="13">
        <f t="shared" ca="1" si="79"/>
        <v>8</v>
      </c>
      <c r="Q29" s="13">
        <f t="shared" ca="1" si="80"/>
        <v>8</v>
      </c>
      <c r="R29" s="13">
        <f t="shared" ca="1" si="81"/>
        <v>8</v>
      </c>
      <c r="S29" s="13">
        <f t="shared" ca="1" si="82"/>
        <v>8</v>
      </c>
      <c r="T29" s="151"/>
      <c r="U29" s="13">
        <f t="shared" ca="1" si="83"/>
        <v>8</v>
      </c>
      <c r="V29" s="13" t="str">
        <f t="shared" si="84"/>
        <v>В</v>
      </c>
      <c r="W29" s="13">
        <f t="shared" ca="1" si="85"/>
        <v>8</v>
      </c>
      <c r="X29" s="13">
        <f t="shared" ca="1" si="86"/>
        <v>8</v>
      </c>
      <c r="Y29" s="13" t="str">
        <f t="shared" ca="1" si="87"/>
        <v>-</v>
      </c>
      <c r="Z29" s="13" t="str">
        <f t="shared" ca="1" si="88"/>
        <v>-</v>
      </c>
      <c r="AA29" s="13" t="str">
        <f t="shared" ca="1" si="89"/>
        <v>-</v>
      </c>
      <c r="AB29" s="13" t="str">
        <f t="shared" ca="1" si="90"/>
        <v>-</v>
      </c>
      <c r="AC29" s="13" t="str">
        <f t="shared" si="91"/>
        <v>В</v>
      </c>
      <c r="AD29" s="13" t="str">
        <f t="shared" ca="1" si="3"/>
        <v>-</v>
      </c>
      <c r="AE29" s="13" t="str">
        <f t="shared" ca="1" si="92"/>
        <v>-</v>
      </c>
      <c r="AF29" s="13" t="str">
        <f t="shared" ca="1" si="93"/>
        <v>-</v>
      </c>
      <c r="AG29" s="13" t="str">
        <f t="shared" ca="1" si="94"/>
        <v>-</v>
      </c>
      <c r="AH29" s="13" t="str">
        <f t="shared" ca="1" si="95"/>
        <v>-</v>
      </c>
      <c r="AI29" s="13" t="str">
        <f t="shared" ca="1" si="96"/>
        <v>-</v>
      </c>
      <c r="AJ29" s="18" t="str">
        <f t="shared" si="97"/>
        <v>В</v>
      </c>
      <c r="AK29" s="14" t="str">
        <f t="shared" ca="1" si="98"/>
        <v/>
      </c>
      <c r="AL29" s="19">
        <f t="shared" ca="1" si="99"/>
        <v>14</v>
      </c>
      <c r="AM29" s="14" t="str">
        <f t="shared" ca="1" si="100"/>
        <v/>
      </c>
      <c r="AN29" s="6" t="str">
        <f t="shared" ca="1" si="101"/>
        <v/>
      </c>
      <c r="AO29" s="6" t="str">
        <f t="shared" ca="1" si="102"/>
        <v/>
      </c>
      <c r="AP29" s="6" t="str">
        <f t="shared" ca="1" si="103"/>
        <v/>
      </c>
      <c r="AQ29" s="110" t="str">
        <f t="shared" ca="1" si="104"/>
        <v/>
      </c>
      <c r="AR29" s="6" t="str">
        <f t="shared" ca="1" si="105"/>
        <v/>
      </c>
      <c r="AS29" s="112">
        <f t="shared" ca="1" si="106"/>
        <v>7</v>
      </c>
      <c r="AT29" s="14">
        <f t="shared" ca="1" si="107"/>
        <v>111</v>
      </c>
      <c r="AU29" s="6"/>
      <c r="AV29" s="6"/>
      <c r="AW29" s="3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E29" s="2">
        <f t="shared" ca="1" si="5"/>
        <v>14</v>
      </c>
      <c r="CF29" s="2">
        <f t="shared" ca="1" si="108"/>
        <v>0</v>
      </c>
      <c r="CG29" s="2">
        <f t="shared" ca="1" si="109"/>
        <v>0</v>
      </c>
      <c r="CH29" s="2">
        <f t="shared" ca="1" si="110"/>
        <v>0</v>
      </c>
      <c r="CI29" s="2">
        <f t="shared" ca="1" si="111"/>
        <v>0</v>
      </c>
      <c r="CJ29" s="2">
        <f t="shared" ca="1" si="112"/>
        <v>0</v>
      </c>
      <c r="CK29" s="2">
        <f t="shared" ca="1" si="113"/>
        <v>0</v>
      </c>
      <c r="CL29" s="2">
        <f t="shared" ca="1" si="6"/>
        <v>0</v>
      </c>
      <c r="CM29" s="2">
        <f t="shared" ca="1" si="7"/>
        <v>111</v>
      </c>
      <c r="CR29" s="2" t="str">
        <f t="shared" si="8"/>
        <v>-</v>
      </c>
      <c r="CS29" s="2" t="str">
        <f t="shared" ca="1" si="9"/>
        <v>-</v>
      </c>
      <c r="CT29" s="2" t="str">
        <f t="shared" si="10"/>
        <v>-</v>
      </c>
      <c r="CU29" s="2" t="str">
        <f t="shared" ca="1" si="11"/>
        <v>-</v>
      </c>
      <c r="CV29" s="2" t="str">
        <f t="shared" ca="1" si="12"/>
        <v>-</v>
      </c>
      <c r="CW29" s="2" t="str">
        <f t="shared" ca="1" si="13"/>
        <v>-</v>
      </c>
      <c r="CX29" s="2" t="str">
        <f t="shared" si="14"/>
        <v>-</v>
      </c>
      <c r="CY29" s="2" t="str">
        <f t="shared" ca="1" si="15"/>
        <v>-</v>
      </c>
      <c r="CZ29" s="2" t="str">
        <f t="shared" ca="1" si="16"/>
        <v>-</v>
      </c>
      <c r="DA29" s="2" t="str">
        <f t="shared" si="17"/>
        <v>-</v>
      </c>
      <c r="DB29" s="2" t="str">
        <f t="shared" ca="1" si="18"/>
        <v>-</v>
      </c>
      <c r="DC29" s="2" t="str">
        <f t="shared" ca="1" si="19"/>
        <v>-</v>
      </c>
      <c r="DD29" s="2" t="str">
        <f t="shared" ca="1" si="20"/>
        <v>-</v>
      </c>
      <c r="DE29" s="2" t="str">
        <f t="shared" ca="1" si="21"/>
        <v>-</v>
      </c>
      <c r="DF29" s="2" t="str">
        <f t="shared" ca="1" si="22"/>
        <v>-</v>
      </c>
      <c r="DG29" s="2"/>
      <c r="DH29" s="2" t="str">
        <f t="shared" ca="1" si="23"/>
        <v>-</v>
      </c>
      <c r="DI29" s="2" t="str">
        <f t="shared" si="24"/>
        <v>-</v>
      </c>
      <c r="DJ29" s="2" t="str">
        <f t="shared" ca="1" si="25"/>
        <v>-</v>
      </c>
      <c r="DK29" s="2" t="str">
        <f t="shared" ca="1" si="26"/>
        <v>-</v>
      </c>
      <c r="DL29" s="2" t="str">
        <f t="shared" ca="1" si="27"/>
        <v>-</v>
      </c>
      <c r="DM29" s="2" t="str">
        <f t="shared" ca="1" si="28"/>
        <v>-</v>
      </c>
      <c r="DN29" s="2" t="str">
        <f t="shared" ca="1" si="29"/>
        <v>-</v>
      </c>
      <c r="DO29" s="2" t="str">
        <f t="shared" ca="1" si="30"/>
        <v>-</v>
      </c>
      <c r="DP29" s="2" t="str">
        <f t="shared" si="31"/>
        <v>-</v>
      </c>
      <c r="DQ29" s="2" t="str">
        <f t="shared" ca="1" si="32"/>
        <v>-</v>
      </c>
      <c r="DR29" s="2" t="str">
        <f t="shared" ca="1" si="33"/>
        <v>-</v>
      </c>
      <c r="DS29" s="2" t="str">
        <f t="shared" ca="1" si="34"/>
        <v>-</v>
      </c>
      <c r="DT29" s="2" t="str">
        <f t="shared" ca="1" si="35"/>
        <v>-</v>
      </c>
      <c r="DU29" s="2" t="str">
        <f t="shared" ca="1" si="36"/>
        <v>-</v>
      </c>
      <c r="DV29" s="2" t="str">
        <f t="shared" ca="1" si="37"/>
        <v>-</v>
      </c>
      <c r="DW29" s="2" t="str">
        <f t="shared" si="38"/>
        <v>-</v>
      </c>
      <c r="DX29" s="83">
        <f t="shared" ca="1" si="114"/>
        <v>0</v>
      </c>
      <c r="ER29" s="2" t="str">
        <f t="shared" si="39"/>
        <v>-</v>
      </c>
      <c r="ES29" s="2" t="str">
        <f t="shared" ca="1" si="40"/>
        <v>-</v>
      </c>
      <c r="ET29" s="2" t="str">
        <f t="shared" si="41"/>
        <v>-</v>
      </c>
      <c r="EU29" s="2" t="str">
        <f t="shared" ca="1" si="42"/>
        <v>-</v>
      </c>
      <c r="EV29" s="2" t="str">
        <f t="shared" ca="1" si="43"/>
        <v>-</v>
      </c>
      <c r="EW29" s="2" t="str">
        <f t="shared" ca="1" si="44"/>
        <v>-</v>
      </c>
      <c r="EX29" s="2" t="str">
        <f t="shared" si="45"/>
        <v>-</v>
      </c>
      <c r="EY29" s="2" t="str">
        <f t="shared" ca="1" si="46"/>
        <v>-</v>
      </c>
      <c r="EZ29" s="2" t="str">
        <f t="shared" ca="1" si="47"/>
        <v>-</v>
      </c>
      <c r="FA29" s="2" t="str">
        <f t="shared" si="48"/>
        <v>-</v>
      </c>
      <c r="FB29" s="2" t="str">
        <f t="shared" ca="1" si="49"/>
        <v>-</v>
      </c>
      <c r="FC29" s="2" t="str">
        <f t="shared" ca="1" si="50"/>
        <v>-</v>
      </c>
      <c r="FD29" s="2" t="str">
        <f t="shared" ca="1" si="51"/>
        <v>-</v>
      </c>
      <c r="FE29" s="2" t="str">
        <f t="shared" ca="1" si="52"/>
        <v>-</v>
      </c>
      <c r="FF29" s="2" t="str">
        <f t="shared" ca="1" si="53"/>
        <v>-</v>
      </c>
      <c r="FG29" s="2" t="str">
        <f t="shared" si="54"/>
        <v>-</v>
      </c>
      <c r="FH29" s="2" t="str">
        <f t="shared" ca="1" si="55"/>
        <v>-</v>
      </c>
      <c r="FI29" s="2" t="str">
        <f t="shared" si="56"/>
        <v>-</v>
      </c>
      <c r="FJ29" s="2" t="str">
        <f t="shared" ca="1" si="57"/>
        <v>-</v>
      </c>
      <c r="FK29" s="2" t="str">
        <f t="shared" ca="1" si="58"/>
        <v>-</v>
      </c>
      <c r="FL29" s="2" t="str">
        <f t="shared" ca="1" si="59"/>
        <v>-</v>
      </c>
      <c r="FM29" s="2" t="str">
        <f t="shared" ca="1" si="60"/>
        <v>-</v>
      </c>
      <c r="FN29" s="2" t="str">
        <f t="shared" ca="1" si="61"/>
        <v>-</v>
      </c>
      <c r="FO29" s="2" t="str">
        <f t="shared" ca="1" si="62"/>
        <v>-</v>
      </c>
      <c r="FP29" s="2" t="str">
        <f t="shared" si="63"/>
        <v>-</v>
      </c>
      <c r="FQ29" s="2" t="str">
        <f t="shared" ca="1" si="64"/>
        <v>-</v>
      </c>
      <c r="FR29" s="2" t="str">
        <f t="shared" ca="1" si="65"/>
        <v>-</v>
      </c>
      <c r="FS29" s="2" t="str">
        <f t="shared" ca="1" si="66"/>
        <v>-</v>
      </c>
      <c r="FT29" s="2" t="str">
        <f t="shared" ca="1" si="67"/>
        <v>-</v>
      </c>
      <c r="FU29" s="2" t="str">
        <f t="shared" ca="1" si="68"/>
        <v>-</v>
      </c>
      <c r="FV29" s="2" t="str">
        <f t="shared" ca="1" si="69"/>
        <v>-</v>
      </c>
      <c r="FW29" s="2" t="str">
        <f t="shared" si="70"/>
        <v>-</v>
      </c>
      <c r="FX29" s="2">
        <f t="shared" ca="1" si="115"/>
        <v>0</v>
      </c>
    </row>
    <row r="30" spans="1:180" ht="15.75" x14ac:dyDescent="0.25">
      <c r="A30" s="28" t="s">
        <v>12</v>
      </c>
      <c r="B30" s="72"/>
      <c r="C30" s="73"/>
      <c r="D30" s="74"/>
      <c r="E30" s="13" t="str">
        <f t="shared" si="0"/>
        <v>В</v>
      </c>
      <c r="F30" s="13">
        <f t="shared" ca="1" si="1"/>
        <v>8</v>
      </c>
      <c r="G30" s="13" t="str">
        <f t="shared" si="71"/>
        <v>В</v>
      </c>
      <c r="H30" s="13">
        <f t="shared" ca="1" si="72"/>
        <v>8</v>
      </c>
      <c r="I30" s="13">
        <f t="shared" ca="1" si="73"/>
        <v>8</v>
      </c>
      <c r="J30" s="13">
        <f t="shared" ca="1" si="2"/>
        <v>7</v>
      </c>
      <c r="K30" s="13" t="str">
        <f t="shared" si="74"/>
        <v>В</v>
      </c>
      <c r="L30" s="13">
        <f t="shared" ca="1" si="75"/>
        <v>8</v>
      </c>
      <c r="M30" s="13">
        <f t="shared" ca="1" si="76"/>
        <v>8</v>
      </c>
      <c r="N30" s="13" t="str">
        <f t="shared" si="77"/>
        <v>В</v>
      </c>
      <c r="O30" s="13">
        <f t="shared" ca="1" si="78"/>
        <v>8</v>
      </c>
      <c r="P30" s="13">
        <f t="shared" ca="1" si="79"/>
        <v>8</v>
      </c>
      <c r="Q30" s="13">
        <f t="shared" ca="1" si="80"/>
        <v>8</v>
      </c>
      <c r="R30" s="13">
        <f t="shared" ca="1" si="81"/>
        <v>8</v>
      </c>
      <c r="S30" s="13">
        <f t="shared" ca="1" si="82"/>
        <v>8</v>
      </c>
      <c r="T30" s="151"/>
      <c r="U30" s="13">
        <f t="shared" ca="1" si="83"/>
        <v>8</v>
      </c>
      <c r="V30" s="13" t="str">
        <f t="shared" si="84"/>
        <v>В</v>
      </c>
      <c r="W30" s="13">
        <f t="shared" ca="1" si="85"/>
        <v>8</v>
      </c>
      <c r="X30" s="13">
        <f t="shared" ca="1" si="86"/>
        <v>8</v>
      </c>
      <c r="Y30" s="13" t="str">
        <f t="shared" ca="1" si="87"/>
        <v>-</v>
      </c>
      <c r="Z30" s="13" t="str">
        <f t="shared" ca="1" si="88"/>
        <v>-</v>
      </c>
      <c r="AA30" s="13" t="str">
        <f t="shared" ca="1" si="89"/>
        <v>-</v>
      </c>
      <c r="AB30" s="13" t="str">
        <f t="shared" ca="1" si="90"/>
        <v>-</v>
      </c>
      <c r="AC30" s="13" t="str">
        <f t="shared" si="91"/>
        <v>В</v>
      </c>
      <c r="AD30" s="13" t="str">
        <f t="shared" ca="1" si="3"/>
        <v>-</v>
      </c>
      <c r="AE30" s="13" t="str">
        <f t="shared" ca="1" si="92"/>
        <v>-</v>
      </c>
      <c r="AF30" s="13" t="str">
        <f t="shared" ca="1" si="93"/>
        <v>-</v>
      </c>
      <c r="AG30" s="13" t="str">
        <f t="shared" ca="1" si="94"/>
        <v>-</v>
      </c>
      <c r="AH30" s="13" t="str">
        <f t="shared" ca="1" si="95"/>
        <v>-</v>
      </c>
      <c r="AI30" s="13" t="str">
        <f t="shared" ca="1" si="96"/>
        <v>-</v>
      </c>
      <c r="AJ30" s="18" t="str">
        <f t="shared" si="97"/>
        <v>В</v>
      </c>
      <c r="AK30" s="14" t="str">
        <f t="shared" ca="1" si="98"/>
        <v/>
      </c>
      <c r="AL30" s="19">
        <f t="shared" ca="1" si="99"/>
        <v>14</v>
      </c>
      <c r="AM30" s="14" t="str">
        <f t="shared" ca="1" si="100"/>
        <v/>
      </c>
      <c r="AN30" s="6" t="str">
        <f t="shared" ca="1" si="101"/>
        <v/>
      </c>
      <c r="AO30" s="6" t="str">
        <f t="shared" ca="1" si="102"/>
        <v/>
      </c>
      <c r="AP30" s="6" t="str">
        <f t="shared" ca="1" si="103"/>
        <v/>
      </c>
      <c r="AQ30" s="110" t="str">
        <f t="shared" ca="1" si="104"/>
        <v/>
      </c>
      <c r="AR30" s="6" t="str">
        <f t="shared" ca="1" si="105"/>
        <v/>
      </c>
      <c r="AS30" s="112">
        <f t="shared" ca="1" si="106"/>
        <v>7</v>
      </c>
      <c r="AT30" s="15">
        <f t="shared" ca="1" si="107"/>
        <v>111</v>
      </c>
      <c r="AU30" s="6"/>
      <c r="AV30" s="6"/>
      <c r="AW30" s="3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E30" s="2">
        <f t="shared" ca="1" si="5"/>
        <v>14</v>
      </c>
      <c r="CF30" s="2">
        <f t="shared" ca="1" si="108"/>
        <v>0</v>
      </c>
      <c r="CG30" s="2">
        <f t="shared" ca="1" si="109"/>
        <v>0</v>
      </c>
      <c r="CH30" s="2">
        <f t="shared" ca="1" si="110"/>
        <v>0</v>
      </c>
      <c r="CI30" s="2">
        <f t="shared" ca="1" si="111"/>
        <v>0</v>
      </c>
      <c r="CJ30" s="2">
        <f t="shared" ca="1" si="112"/>
        <v>0</v>
      </c>
      <c r="CK30" s="2">
        <f t="shared" ca="1" si="113"/>
        <v>0</v>
      </c>
      <c r="CL30" s="2">
        <f t="shared" ca="1" si="6"/>
        <v>0</v>
      </c>
      <c r="CM30" s="2">
        <f t="shared" ca="1" si="7"/>
        <v>111</v>
      </c>
      <c r="CR30" s="2" t="str">
        <f t="shared" si="8"/>
        <v>-</v>
      </c>
      <c r="CS30" s="2" t="str">
        <f t="shared" ca="1" si="9"/>
        <v>-</v>
      </c>
      <c r="CT30" s="2" t="str">
        <f t="shared" si="10"/>
        <v>-</v>
      </c>
      <c r="CU30" s="2" t="str">
        <f t="shared" ca="1" si="11"/>
        <v>-</v>
      </c>
      <c r="CV30" s="2" t="str">
        <f t="shared" ca="1" si="12"/>
        <v>-</v>
      </c>
      <c r="CW30" s="2" t="str">
        <f t="shared" ca="1" si="13"/>
        <v>-</v>
      </c>
      <c r="CX30" s="2" t="str">
        <f t="shared" si="14"/>
        <v>-</v>
      </c>
      <c r="CY30" s="2" t="str">
        <f t="shared" ca="1" si="15"/>
        <v>-</v>
      </c>
      <c r="CZ30" s="2" t="str">
        <f t="shared" ca="1" si="16"/>
        <v>-</v>
      </c>
      <c r="DA30" s="2" t="str">
        <f t="shared" si="17"/>
        <v>-</v>
      </c>
      <c r="DB30" s="2" t="str">
        <f t="shared" ca="1" si="18"/>
        <v>-</v>
      </c>
      <c r="DC30" s="2" t="str">
        <f t="shared" ca="1" si="19"/>
        <v>-</v>
      </c>
      <c r="DD30" s="2" t="str">
        <f t="shared" ca="1" si="20"/>
        <v>-</v>
      </c>
      <c r="DE30" s="2" t="str">
        <f t="shared" ca="1" si="21"/>
        <v>-</v>
      </c>
      <c r="DF30" s="2" t="str">
        <f t="shared" ca="1" si="22"/>
        <v>-</v>
      </c>
      <c r="DG30" s="2"/>
      <c r="DH30" s="2" t="str">
        <f t="shared" ca="1" si="23"/>
        <v>-</v>
      </c>
      <c r="DI30" s="2" t="str">
        <f t="shared" si="24"/>
        <v>-</v>
      </c>
      <c r="DJ30" s="2" t="str">
        <f t="shared" ca="1" si="25"/>
        <v>-</v>
      </c>
      <c r="DK30" s="2" t="str">
        <f t="shared" ca="1" si="26"/>
        <v>-</v>
      </c>
      <c r="DL30" s="2" t="str">
        <f t="shared" ca="1" si="27"/>
        <v>-</v>
      </c>
      <c r="DM30" s="2" t="str">
        <f t="shared" ca="1" si="28"/>
        <v>-</v>
      </c>
      <c r="DN30" s="2" t="str">
        <f t="shared" ca="1" si="29"/>
        <v>-</v>
      </c>
      <c r="DO30" s="2" t="str">
        <f t="shared" ca="1" si="30"/>
        <v>-</v>
      </c>
      <c r="DP30" s="2" t="str">
        <f t="shared" si="31"/>
        <v>-</v>
      </c>
      <c r="DQ30" s="2" t="str">
        <f t="shared" ca="1" si="32"/>
        <v>-</v>
      </c>
      <c r="DR30" s="2" t="str">
        <f t="shared" ca="1" si="33"/>
        <v>-</v>
      </c>
      <c r="DS30" s="2" t="str">
        <f t="shared" ca="1" si="34"/>
        <v>-</v>
      </c>
      <c r="DT30" s="2" t="str">
        <f t="shared" ca="1" si="35"/>
        <v>-</v>
      </c>
      <c r="DU30" s="2" t="str">
        <f t="shared" ca="1" si="36"/>
        <v>-</v>
      </c>
      <c r="DV30" s="2" t="str">
        <f t="shared" ca="1" si="37"/>
        <v>-</v>
      </c>
      <c r="DW30" s="2" t="str">
        <f t="shared" si="38"/>
        <v>-</v>
      </c>
      <c r="DX30" s="83">
        <f t="shared" ca="1" si="114"/>
        <v>0</v>
      </c>
      <c r="ER30" s="2" t="str">
        <f t="shared" si="39"/>
        <v>-</v>
      </c>
      <c r="ES30" s="2" t="str">
        <f t="shared" ca="1" si="40"/>
        <v>-</v>
      </c>
      <c r="ET30" s="2" t="str">
        <f t="shared" si="41"/>
        <v>-</v>
      </c>
      <c r="EU30" s="2" t="str">
        <f t="shared" ca="1" si="42"/>
        <v>-</v>
      </c>
      <c r="EV30" s="2" t="str">
        <f t="shared" ca="1" si="43"/>
        <v>-</v>
      </c>
      <c r="EW30" s="2" t="str">
        <f t="shared" ca="1" si="44"/>
        <v>-</v>
      </c>
      <c r="EX30" s="2" t="str">
        <f t="shared" si="45"/>
        <v>-</v>
      </c>
      <c r="EY30" s="2" t="str">
        <f t="shared" ca="1" si="46"/>
        <v>-</v>
      </c>
      <c r="EZ30" s="2" t="str">
        <f t="shared" ca="1" si="47"/>
        <v>-</v>
      </c>
      <c r="FA30" s="2" t="str">
        <f t="shared" si="48"/>
        <v>-</v>
      </c>
      <c r="FB30" s="2" t="str">
        <f t="shared" ca="1" si="49"/>
        <v>-</v>
      </c>
      <c r="FC30" s="2" t="str">
        <f t="shared" ca="1" si="50"/>
        <v>-</v>
      </c>
      <c r="FD30" s="2" t="str">
        <f t="shared" ca="1" si="51"/>
        <v>-</v>
      </c>
      <c r="FE30" s="2" t="str">
        <f t="shared" ca="1" si="52"/>
        <v>-</v>
      </c>
      <c r="FF30" s="2" t="str">
        <f t="shared" ca="1" si="53"/>
        <v>-</v>
      </c>
      <c r="FG30" s="2" t="str">
        <f t="shared" si="54"/>
        <v>-</v>
      </c>
      <c r="FH30" s="2" t="str">
        <f t="shared" ca="1" si="55"/>
        <v>-</v>
      </c>
      <c r="FI30" s="2" t="str">
        <f t="shared" si="56"/>
        <v>-</v>
      </c>
      <c r="FJ30" s="2" t="str">
        <f t="shared" ca="1" si="57"/>
        <v>-</v>
      </c>
      <c r="FK30" s="2" t="str">
        <f t="shared" ca="1" si="58"/>
        <v>-</v>
      </c>
      <c r="FL30" s="2" t="str">
        <f t="shared" ca="1" si="59"/>
        <v>-</v>
      </c>
      <c r="FM30" s="2" t="str">
        <f t="shared" ca="1" si="60"/>
        <v>-</v>
      </c>
      <c r="FN30" s="2" t="str">
        <f t="shared" ca="1" si="61"/>
        <v>-</v>
      </c>
      <c r="FO30" s="2" t="str">
        <f t="shared" ca="1" si="62"/>
        <v>-</v>
      </c>
      <c r="FP30" s="2" t="str">
        <f t="shared" si="63"/>
        <v>-</v>
      </c>
      <c r="FQ30" s="2" t="str">
        <f t="shared" ca="1" si="64"/>
        <v>-</v>
      </c>
      <c r="FR30" s="2" t="str">
        <f t="shared" ca="1" si="65"/>
        <v>-</v>
      </c>
      <c r="FS30" s="2" t="str">
        <f t="shared" ca="1" si="66"/>
        <v>-</v>
      </c>
      <c r="FT30" s="2" t="str">
        <f t="shared" ca="1" si="67"/>
        <v>-</v>
      </c>
      <c r="FU30" s="2" t="str">
        <f t="shared" ca="1" si="68"/>
        <v>-</v>
      </c>
      <c r="FV30" s="2" t="str">
        <f t="shared" ca="1" si="69"/>
        <v>-</v>
      </c>
      <c r="FW30" s="2" t="str">
        <f t="shared" si="70"/>
        <v>-</v>
      </c>
      <c r="FX30" s="2">
        <f t="shared" ca="1" si="115"/>
        <v>0</v>
      </c>
    </row>
    <row r="31" spans="1:180" ht="15.75" x14ac:dyDescent="0.25">
      <c r="A31" s="5" t="s">
        <v>13</v>
      </c>
      <c r="B31" s="69"/>
      <c r="C31" s="70"/>
      <c r="D31" s="71"/>
      <c r="E31" s="13" t="str">
        <f t="shared" si="0"/>
        <v>В</v>
      </c>
      <c r="F31" s="13">
        <f t="shared" ca="1" si="1"/>
        <v>8</v>
      </c>
      <c r="G31" s="13" t="str">
        <f t="shared" si="71"/>
        <v>В</v>
      </c>
      <c r="H31" s="13">
        <f t="shared" ca="1" si="72"/>
        <v>8</v>
      </c>
      <c r="I31" s="13">
        <f t="shared" ca="1" si="73"/>
        <v>8</v>
      </c>
      <c r="J31" s="13">
        <f t="shared" ca="1" si="2"/>
        <v>7</v>
      </c>
      <c r="K31" s="13" t="str">
        <f t="shared" si="74"/>
        <v>В</v>
      </c>
      <c r="L31" s="13">
        <f t="shared" ca="1" si="75"/>
        <v>8</v>
      </c>
      <c r="M31" s="13">
        <f t="shared" ca="1" si="76"/>
        <v>8</v>
      </c>
      <c r="N31" s="13" t="str">
        <f t="shared" si="77"/>
        <v>В</v>
      </c>
      <c r="O31" s="13">
        <f t="shared" ca="1" si="78"/>
        <v>8</v>
      </c>
      <c r="P31" s="13">
        <f t="shared" ca="1" si="79"/>
        <v>8</v>
      </c>
      <c r="Q31" s="13">
        <f t="shared" ca="1" si="80"/>
        <v>8</v>
      </c>
      <c r="R31" s="13">
        <f t="shared" ca="1" si="81"/>
        <v>8</v>
      </c>
      <c r="S31" s="13">
        <f t="shared" ca="1" si="82"/>
        <v>8</v>
      </c>
      <c r="T31" s="151"/>
      <c r="U31" s="13">
        <f t="shared" ca="1" si="83"/>
        <v>8</v>
      </c>
      <c r="V31" s="13" t="str">
        <f t="shared" si="84"/>
        <v>В</v>
      </c>
      <c r="W31" s="13">
        <f t="shared" ca="1" si="85"/>
        <v>8</v>
      </c>
      <c r="X31" s="13">
        <f t="shared" ca="1" si="86"/>
        <v>8</v>
      </c>
      <c r="Y31" s="13" t="str">
        <f t="shared" ca="1" si="87"/>
        <v>-</v>
      </c>
      <c r="Z31" s="13" t="str">
        <f t="shared" ca="1" si="88"/>
        <v>-</v>
      </c>
      <c r="AA31" s="13" t="str">
        <f t="shared" ca="1" si="89"/>
        <v>-</v>
      </c>
      <c r="AB31" s="13" t="str">
        <f t="shared" ca="1" si="90"/>
        <v>-</v>
      </c>
      <c r="AC31" s="13" t="str">
        <f t="shared" si="91"/>
        <v>В</v>
      </c>
      <c r="AD31" s="13" t="str">
        <f t="shared" ca="1" si="3"/>
        <v>-</v>
      </c>
      <c r="AE31" s="13" t="str">
        <f t="shared" ca="1" si="92"/>
        <v>-</v>
      </c>
      <c r="AF31" s="13" t="str">
        <f t="shared" ca="1" si="93"/>
        <v>-</v>
      </c>
      <c r="AG31" s="13" t="str">
        <f t="shared" ca="1" si="94"/>
        <v>-</v>
      </c>
      <c r="AH31" s="13" t="str">
        <f t="shared" ca="1" si="95"/>
        <v>-</v>
      </c>
      <c r="AI31" s="13" t="str">
        <f t="shared" ca="1" si="96"/>
        <v>-</v>
      </c>
      <c r="AJ31" s="18" t="str">
        <f t="shared" si="97"/>
        <v>В</v>
      </c>
      <c r="AK31" s="14" t="str">
        <f t="shared" ca="1" si="98"/>
        <v/>
      </c>
      <c r="AL31" s="19">
        <f t="shared" ca="1" si="99"/>
        <v>14</v>
      </c>
      <c r="AM31" s="14" t="str">
        <f t="shared" ca="1" si="100"/>
        <v/>
      </c>
      <c r="AN31" s="6" t="str">
        <f t="shared" ca="1" si="101"/>
        <v/>
      </c>
      <c r="AO31" s="6" t="str">
        <f t="shared" ca="1" si="102"/>
        <v/>
      </c>
      <c r="AP31" s="6" t="str">
        <f t="shared" ca="1" si="103"/>
        <v/>
      </c>
      <c r="AQ31" s="110" t="str">
        <f t="shared" ca="1" si="104"/>
        <v/>
      </c>
      <c r="AR31" s="6" t="str">
        <f t="shared" ca="1" si="105"/>
        <v/>
      </c>
      <c r="AS31" s="112">
        <f t="shared" ca="1" si="106"/>
        <v>7</v>
      </c>
      <c r="AT31" s="14">
        <f t="shared" ca="1" si="107"/>
        <v>111</v>
      </c>
      <c r="AU31" s="6"/>
      <c r="AV31" s="6"/>
      <c r="AW31" s="3"/>
      <c r="CE31" s="2">
        <f t="shared" ca="1" si="5"/>
        <v>14</v>
      </c>
      <c r="CF31" s="2">
        <f t="shared" ca="1" si="108"/>
        <v>0</v>
      </c>
      <c r="CG31" s="2">
        <f t="shared" ca="1" si="109"/>
        <v>0</v>
      </c>
      <c r="CH31" s="2">
        <f t="shared" ca="1" si="110"/>
        <v>0</v>
      </c>
      <c r="CI31" s="2">
        <f t="shared" ca="1" si="111"/>
        <v>0</v>
      </c>
      <c r="CJ31" s="2">
        <f t="shared" ca="1" si="112"/>
        <v>0</v>
      </c>
      <c r="CK31" s="2">
        <f t="shared" ca="1" si="113"/>
        <v>0</v>
      </c>
      <c r="CL31" s="2">
        <f t="shared" ca="1" si="6"/>
        <v>0</v>
      </c>
      <c r="CM31" s="2">
        <f t="shared" ca="1" si="7"/>
        <v>111</v>
      </c>
      <c r="CR31" s="2" t="str">
        <f t="shared" si="8"/>
        <v>-</v>
      </c>
      <c r="CS31" s="2" t="str">
        <f t="shared" ca="1" si="9"/>
        <v>-</v>
      </c>
      <c r="CT31" s="2" t="str">
        <f t="shared" si="10"/>
        <v>-</v>
      </c>
      <c r="CU31" s="2" t="str">
        <f t="shared" ca="1" si="11"/>
        <v>-</v>
      </c>
      <c r="CV31" s="2" t="str">
        <f t="shared" ca="1" si="12"/>
        <v>-</v>
      </c>
      <c r="CW31" s="2" t="str">
        <f t="shared" ca="1" si="13"/>
        <v>-</v>
      </c>
      <c r="CX31" s="2" t="str">
        <f t="shared" si="14"/>
        <v>-</v>
      </c>
      <c r="CY31" s="2" t="str">
        <f t="shared" ca="1" si="15"/>
        <v>-</v>
      </c>
      <c r="CZ31" s="2" t="str">
        <f t="shared" ca="1" si="16"/>
        <v>-</v>
      </c>
      <c r="DA31" s="2" t="str">
        <f t="shared" si="17"/>
        <v>-</v>
      </c>
      <c r="DB31" s="2" t="str">
        <f t="shared" ca="1" si="18"/>
        <v>-</v>
      </c>
      <c r="DC31" s="2" t="str">
        <f t="shared" ca="1" si="19"/>
        <v>-</v>
      </c>
      <c r="DD31" s="2" t="str">
        <f t="shared" ca="1" si="20"/>
        <v>-</v>
      </c>
      <c r="DE31" s="2" t="str">
        <f t="shared" ca="1" si="21"/>
        <v>-</v>
      </c>
      <c r="DF31" s="2" t="str">
        <f t="shared" ca="1" si="22"/>
        <v>-</v>
      </c>
      <c r="DG31" s="2"/>
      <c r="DH31" s="2" t="str">
        <f t="shared" ca="1" si="23"/>
        <v>-</v>
      </c>
      <c r="DI31" s="2" t="str">
        <f t="shared" si="24"/>
        <v>-</v>
      </c>
      <c r="DJ31" s="2" t="str">
        <f t="shared" ca="1" si="25"/>
        <v>-</v>
      </c>
      <c r="DK31" s="2" t="str">
        <f t="shared" ca="1" si="26"/>
        <v>-</v>
      </c>
      <c r="DL31" s="2" t="str">
        <f t="shared" ca="1" si="27"/>
        <v>-</v>
      </c>
      <c r="DM31" s="2" t="str">
        <f t="shared" ca="1" si="28"/>
        <v>-</v>
      </c>
      <c r="DN31" s="2" t="str">
        <f t="shared" ca="1" si="29"/>
        <v>-</v>
      </c>
      <c r="DO31" s="2" t="str">
        <f t="shared" ca="1" si="30"/>
        <v>-</v>
      </c>
      <c r="DP31" s="2" t="str">
        <f t="shared" si="31"/>
        <v>-</v>
      </c>
      <c r="DQ31" s="2" t="str">
        <f t="shared" ca="1" si="32"/>
        <v>-</v>
      </c>
      <c r="DR31" s="2" t="str">
        <f t="shared" ca="1" si="33"/>
        <v>-</v>
      </c>
      <c r="DS31" s="2" t="str">
        <f t="shared" ca="1" si="34"/>
        <v>-</v>
      </c>
      <c r="DT31" s="2" t="str">
        <f t="shared" ca="1" si="35"/>
        <v>-</v>
      </c>
      <c r="DU31" s="2" t="str">
        <f t="shared" ca="1" si="36"/>
        <v>-</v>
      </c>
      <c r="DV31" s="2" t="str">
        <f t="shared" ca="1" si="37"/>
        <v>-</v>
      </c>
      <c r="DW31" s="2" t="str">
        <f t="shared" si="38"/>
        <v>-</v>
      </c>
      <c r="DX31" s="83">
        <f t="shared" ca="1" si="114"/>
        <v>0</v>
      </c>
      <c r="ER31" s="2" t="str">
        <f t="shared" si="39"/>
        <v>-</v>
      </c>
      <c r="ES31" s="2" t="str">
        <f t="shared" ca="1" si="40"/>
        <v>-</v>
      </c>
      <c r="ET31" s="2" t="str">
        <f t="shared" si="41"/>
        <v>-</v>
      </c>
      <c r="EU31" s="2" t="str">
        <f t="shared" ca="1" si="42"/>
        <v>-</v>
      </c>
      <c r="EV31" s="2" t="str">
        <f t="shared" ca="1" si="43"/>
        <v>-</v>
      </c>
      <c r="EW31" s="2" t="str">
        <f t="shared" ca="1" si="44"/>
        <v>-</v>
      </c>
      <c r="EX31" s="2" t="str">
        <f t="shared" si="45"/>
        <v>-</v>
      </c>
      <c r="EY31" s="2" t="str">
        <f t="shared" ca="1" si="46"/>
        <v>-</v>
      </c>
      <c r="EZ31" s="2" t="str">
        <f t="shared" ca="1" si="47"/>
        <v>-</v>
      </c>
      <c r="FA31" s="2" t="str">
        <f t="shared" si="48"/>
        <v>-</v>
      </c>
      <c r="FB31" s="2" t="str">
        <f t="shared" ca="1" si="49"/>
        <v>-</v>
      </c>
      <c r="FC31" s="2" t="str">
        <f t="shared" ca="1" si="50"/>
        <v>-</v>
      </c>
      <c r="FD31" s="2" t="str">
        <f t="shared" ca="1" si="51"/>
        <v>-</v>
      </c>
      <c r="FE31" s="2" t="str">
        <f t="shared" ca="1" si="52"/>
        <v>-</v>
      </c>
      <c r="FF31" s="2" t="str">
        <f t="shared" ca="1" si="53"/>
        <v>-</v>
      </c>
      <c r="FG31" s="2" t="str">
        <f t="shared" si="54"/>
        <v>-</v>
      </c>
      <c r="FH31" s="2" t="str">
        <f t="shared" ca="1" si="55"/>
        <v>-</v>
      </c>
      <c r="FI31" s="2" t="str">
        <f t="shared" si="56"/>
        <v>-</v>
      </c>
      <c r="FJ31" s="2" t="str">
        <f t="shared" ca="1" si="57"/>
        <v>-</v>
      </c>
      <c r="FK31" s="2" t="str">
        <f t="shared" ca="1" si="58"/>
        <v>-</v>
      </c>
      <c r="FL31" s="2" t="str">
        <f t="shared" ca="1" si="59"/>
        <v>-</v>
      </c>
      <c r="FM31" s="2" t="str">
        <f t="shared" ca="1" si="60"/>
        <v>-</v>
      </c>
      <c r="FN31" s="2" t="str">
        <f t="shared" ca="1" si="61"/>
        <v>-</v>
      </c>
      <c r="FO31" s="2" t="str">
        <f t="shared" ca="1" si="62"/>
        <v>-</v>
      </c>
      <c r="FP31" s="2" t="str">
        <f t="shared" si="63"/>
        <v>-</v>
      </c>
      <c r="FQ31" s="2" t="str">
        <f t="shared" ca="1" si="64"/>
        <v>-</v>
      </c>
      <c r="FR31" s="2" t="str">
        <f t="shared" ca="1" si="65"/>
        <v>-</v>
      </c>
      <c r="FS31" s="2" t="str">
        <f t="shared" ca="1" si="66"/>
        <v>-</v>
      </c>
      <c r="FT31" s="2" t="str">
        <f t="shared" ca="1" si="67"/>
        <v>-</v>
      </c>
      <c r="FU31" s="2" t="str">
        <f t="shared" ca="1" si="68"/>
        <v>-</v>
      </c>
      <c r="FV31" s="2" t="str">
        <f t="shared" ca="1" si="69"/>
        <v>-</v>
      </c>
      <c r="FW31" s="2" t="str">
        <f t="shared" si="70"/>
        <v>-</v>
      </c>
      <c r="FX31" s="2">
        <f t="shared" ca="1" si="115"/>
        <v>0</v>
      </c>
    </row>
    <row r="32" spans="1:180" ht="15.75" x14ac:dyDescent="0.25">
      <c r="A32" s="5" t="s">
        <v>14</v>
      </c>
      <c r="B32" s="69"/>
      <c r="C32" s="70"/>
      <c r="D32" s="71"/>
      <c r="E32" s="13" t="str">
        <f t="shared" si="0"/>
        <v>В</v>
      </c>
      <c r="F32" s="13">
        <f t="shared" ca="1" si="1"/>
        <v>8</v>
      </c>
      <c r="G32" s="13" t="str">
        <f t="shared" si="71"/>
        <v>В</v>
      </c>
      <c r="H32" s="13">
        <f t="shared" ca="1" si="72"/>
        <v>8</v>
      </c>
      <c r="I32" s="13">
        <f t="shared" ca="1" si="73"/>
        <v>8</v>
      </c>
      <c r="J32" s="13">
        <f t="shared" ca="1" si="2"/>
        <v>7</v>
      </c>
      <c r="K32" s="13" t="str">
        <f t="shared" si="74"/>
        <v>В</v>
      </c>
      <c r="L32" s="13">
        <f t="shared" ca="1" si="75"/>
        <v>8</v>
      </c>
      <c r="M32" s="13">
        <f t="shared" ca="1" si="76"/>
        <v>8</v>
      </c>
      <c r="N32" s="13" t="str">
        <f t="shared" si="77"/>
        <v>В</v>
      </c>
      <c r="O32" s="13">
        <f t="shared" ca="1" si="78"/>
        <v>8</v>
      </c>
      <c r="P32" s="13">
        <f t="shared" ca="1" si="79"/>
        <v>8</v>
      </c>
      <c r="Q32" s="13">
        <f t="shared" ca="1" si="80"/>
        <v>8</v>
      </c>
      <c r="R32" s="13">
        <f t="shared" ca="1" si="81"/>
        <v>8</v>
      </c>
      <c r="S32" s="13">
        <f t="shared" ca="1" si="82"/>
        <v>8</v>
      </c>
      <c r="T32" s="151"/>
      <c r="U32" s="13">
        <f t="shared" ca="1" si="83"/>
        <v>8</v>
      </c>
      <c r="V32" s="13" t="str">
        <f t="shared" si="84"/>
        <v>В</v>
      </c>
      <c r="W32" s="13">
        <f t="shared" ca="1" si="85"/>
        <v>8</v>
      </c>
      <c r="X32" s="13">
        <f t="shared" ca="1" si="86"/>
        <v>8</v>
      </c>
      <c r="Y32" s="13" t="str">
        <f t="shared" ca="1" si="87"/>
        <v>-</v>
      </c>
      <c r="Z32" s="13" t="str">
        <f t="shared" ca="1" si="88"/>
        <v>-</v>
      </c>
      <c r="AA32" s="13" t="str">
        <f t="shared" ca="1" si="89"/>
        <v>-</v>
      </c>
      <c r="AB32" s="13" t="str">
        <f t="shared" ca="1" si="90"/>
        <v>-</v>
      </c>
      <c r="AC32" s="13" t="str">
        <f t="shared" si="91"/>
        <v>В</v>
      </c>
      <c r="AD32" s="13" t="str">
        <f t="shared" ca="1" si="3"/>
        <v>-</v>
      </c>
      <c r="AE32" s="13" t="str">
        <f t="shared" ca="1" si="92"/>
        <v>-</v>
      </c>
      <c r="AF32" s="13" t="str">
        <f t="shared" ca="1" si="93"/>
        <v>-</v>
      </c>
      <c r="AG32" s="13" t="str">
        <f t="shared" ca="1" si="94"/>
        <v>-</v>
      </c>
      <c r="AH32" s="13" t="str">
        <f t="shared" ca="1" si="95"/>
        <v>-</v>
      </c>
      <c r="AI32" s="13" t="str">
        <f t="shared" ca="1" si="96"/>
        <v>-</v>
      </c>
      <c r="AJ32" s="18" t="str">
        <f t="shared" si="97"/>
        <v>В</v>
      </c>
      <c r="AK32" s="14" t="str">
        <f t="shared" ca="1" si="98"/>
        <v/>
      </c>
      <c r="AL32" s="19">
        <f t="shared" ca="1" si="99"/>
        <v>14</v>
      </c>
      <c r="AM32" s="14" t="str">
        <f t="shared" ca="1" si="100"/>
        <v/>
      </c>
      <c r="AN32" s="6" t="str">
        <f t="shared" ca="1" si="101"/>
        <v/>
      </c>
      <c r="AO32" s="6" t="str">
        <f t="shared" ca="1" si="102"/>
        <v/>
      </c>
      <c r="AP32" s="6" t="str">
        <f t="shared" ca="1" si="103"/>
        <v/>
      </c>
      <c r="AQ32" s="110" t="str">
        <f t="shared" ca="1" si="104"/>
        <v/>
      </c>
      <c r="AR32" s="6" t="str">
        <f t="shared" ca="1" si="105"/>
        <v/>
      </c>
      <c r="AS32" s="112">
        <f t="shared" ca="1" si="106"/>
        <v>7</v>
      </c>
      <c r="AT32" s="14">
        <f t="shared" ref="AT32:AT61" ca="1" si="116">IF(CM32=0,"-",CM32)</f>
        <v>111</v>
      </c>
      <c r="AU32" s="6"/>
      <c r="AV32" s="6"/>
      <c r="AW32" s="3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E32" s="2">
        <f t="shared" ca="1" si="5"/>
        <v>14</v>
      </c>
      <c r="CF32" s="2">
        <f t="shared" ca="1" si="108"/>
        <v>0</v>
      </c>
      <c r="CG32" s="2">
        <f t="shared" ca="1" si="109"/>
        <v>0</v>
      </c>
      <c r="CH32" s="2">
        <f t="shared" ca="1" si="110"/>
        <v>0</v>
      </c>
      <c r="CI32" s="2">
        <f t="shared" ca="1" si="111"/>
        <v>0</v>
      </c>
      <c r="CJ32" s="2">
        <f t="shared" ca="1" si="112"/>
        <v>0</v>
      </c>
      <c r="CK32" s="2">
        <f t="shared" ca="1" si="113"/>
        <v>0</v>
      </c>
      <c r="CL32" s="2">
        <f t="shared" ca="1" si="6"/>
        <v>0</v>
      </c>
      <c r="CM32" s="2">
        <f t="shared" ca="1" si="7"/>
        <v>111</v>
      </c>
      <c r="CR32" s="2" t="str">
        <f t="shared" si="8"/>
        <v>-</v>
      </c>
      <c r="CS32" s="2" t="str">
        <f t="shared" ca="1" si="9"/>
        <v>-</v>
      </c>
      <c r="CT32" s="2" t="str">
        <f t="shared" si="10"/>
        <v>-</v>
      </c>
      <c r="CU32" s="2" t="str">
        <f t="shared" ca="1" si="11"/>
        <v>-</v>
      </c>
      <c r="CV32" s="2" t="str">
        <f t="shared" ca="1" si="12"/>
        <v>-</v>
      </c>
      <c r="CW32" s="2" t="str">
        <f t="shared" ca="1" si="13"/>
        <v>-</v>
      </c>
      <c r="CX32" s="2" t="str">
        <f t="shared" si="14"/>
        <v>-</v>
      </c>
      <c r="CY32" s="2" t="str">
        <f t="shared" ca="1" si="15"/>
        <v>-</v>
      </c>
      <c r="CZ32" s="2" t="str">
        <f t="shared" ca="1" si="16"/>
        <v>-</v>
      </c>
      <c r="DA32" s="2" t="str">
        <f t="shared" si="17"/>
        <v>-</v>
      </c>
      <c r="DB32" s="2" t="str">
        <f t="shared" ca="1" si="18"/>
        <v>-</v>
      </c>
      <c r="DC32" s="2" t="str">
        <f t="shared" ca="1" si="19"/>
        <v>-</v>
      </c>
      <c r="DD32" s="2" t="str">
        <f t="shared" ca="1" si="20"/>
        <v>-</v>
      </c>
      <c r="DE32" s="2" t="str">
        <f t="shared" ca="1" si="21"/>
        <v>-</v>
      </c>
      <c r="DF32" s="2" t="str">
        <f t="shared" ca="1" si="22"/>
        <v>-</v>
      </c>
      <c r="DG32" s="2"/>
      <c r="DH32" s="2" t="str">
        <f t="shared" ca="1" si="23"/>
        <v>-</v>
      </c>
      <c r="DI32" s="2" t="str">
        <f t="shared" si="24"/>
        <v>-</v>
      </c>
      <c r="DJ32" s="2" t="str">
        <f t="shared" ca="1" si="25"/>
        <v>-</v>
      </c>
      <c r="DK32" s="2" t="str">
        <f t="shared" ca="1" si="26"/>
        <v>-</v>
      </c>
      <c r="DL32" s="2" t="str">
        <f t="shared" ca="1" si="27"/>
        <v>-</v>
      </c>
      <c r="DM32" s="2" t="str">
        <f t="shared" ca="1" si="28"/>
        <v>-</v>
      </c>
      <c r="DN32" s="2" t="str">
        <f t="shared" ca="1" si="29"/>
        <v>-</v>
      </c>
      <c r="DO32" s="2" t="str">
        <f t="shared" ca="1" si="30"/>
        <v>-</v>
      </c>
      <c r="DP32" s="2" t="str">
        <f t="shared" si="31"/>
        <v>-</v>
      </c>
      <c r="DQ32" s="2" t="str">
        <f t="shared" ca="1" si="32"/>
        <v>-</v>
      </c>
      <c r="DR32" s="2" t="str">
        <f t="shared" ca="1" si="33"/>
        <v>-</v>
      </c>
      <c r="DS32" s="2" t="str">
        <f t="shared" ca="1" si="34"/>
        <v>-</v>
      </c>
      <c r="DT32" s="2" t="str">
        <f t="shared" ca="1" si="35"/>
        <v>-</v>
      </c>
      <c r="DU32" s="2" t="str">
        <f t="shared" ca="1" si="36"/>
        <v>-</v>
      </c>
      <c r="DV32" s="2" t="str">
        <f t="shared" ca="1" si="37"/>
        <v>-</v>
      </c>
      <c r="DW32" s="2" t="str">
        <f t="shared" si="38"/>
        <v>-</v>
      </c>
      <c r="DX32" s="83">
        <f t="shared" ref="DX32:DX61" ca="1" si="117">SUM(CR32:DW32)</f>
        <v>0</v>
      </c>
      <c r="ER32" s="2" t="str">
        <f t="shared" si="39"/>
        <v>-</v>
      </c>
      <c r="ES32" s="2" t="str">
        <f t="shared" ca="1" si="40"/>
        <v>-</v>
      </c>
      <c r="ET32" s="2" t="str">
        <f t="shared" si="41"/>
        <v>-</v>
      </c>
      <c r="EU32" s="2" t="str">
        <f t="shared" ca="1" si="42"/>
        <v>-</v>
      </c>
      <c r="EV32" s="2" t="str">
        <f t="shared" ca="1" si="43"/>
        <v>-</v>
      </c>
      <c r="EW32" s="2" t="str">
        <f t="shared" ca="1" si="44"/>
        <v>-</v>
      </c>
      <c r="EX32" s="2" t="str">
        <f t="shared" si="45"/>
        <v>-</v>
      </c>
      <c r="EY32" s="2" t="str">
        <f t="shared" ca="1" si="46"/>
        <v>-</v>
      </c>
      <c r="EZ32" s="2" t="str">
        <f t="shared" ca="1" si="47"/>
        <v>-</v>
      </c>
      <c r="FA32" s="2" t="str">
        <f t="shared" si="48"/>
        <v>-</v>
      </c>
      <c r="FB32" s="2" t="str">
        <f t="shared" ca="1" si="49"/>
        <v>-</v>
      </c>
      <c r="FC32" s="2" t="str">
        <f t="shared" ca="1" si="50"/>
        <v>-</v>
      </c>
      <c r="FD32" s="2" t="str">
        <f t="shared" ca="1" si="51"/>
        <v>-</v>
      </c>
      <c r="FE32" s="2" t="str">
        <f t="shared" ca="1" si="52"/>
        <v>-</v>
      </c>
      <c r="FF32" s="2" t="str">
        <f t="shared" ca="1" si="53"/>
        <v>-</v>
      </c>
      <c r="FG32" s="2" t="str">
        <f t="shared" si="54"/>
        <v>-</v>
      </c>
      <c r="FH32" s="2" t="str">
        <f t="shared" ca="1" si="55"/>
        <v>-</v>
      </c>
      <c r="FI32" s="2" t="str">
        <f t="shared" si="56"/>
        <v>-</v>
      </c>
      <c r="FJ32" s="2" t="str">
        <f t="shared" ca="1" si="57"/>
        <v>-</v>
      </c>
      <c r="FK32" s="2" t="str">
        <f t="shared" ca="1" si="58"/>
        <v>-</v>
      </c>
      <c r="FL32" s="2" t="str">
        <f t="shared" ca="1" si="59"/>
        <v>-</v>
      </c>
      <c r="FM32" s="2" t="str">
        <f t="shared" ca="1" si="60"/>
        <v>-</v>
      </c>
      <c r="FN32" s="2" t="str">
        <f t="shared" ca="1" si="61"/>
        <v>-</v>
      </c>
      <c r="FO32" s="2" t="str">
        <f t="shared" ca="1" si="62"/>
        <v>-</v>
      </c>
      <c r="FP32" s="2" t="str">
        <f t="shared" si="63"/>
        <v>-</v>
      </c>
      <c r="FQ32" s="2" t="str">
        <f t="shared" ca="1" si="64"/>
        <v>-</v>
      </c>
      <c r="FR32" s="2" t="str">
        <f t="shared" ca="1" si="65"/>
        <v>-</v>
      </c>
      <c r="FS32" s="2" t="str">
        <f t="shared" ca="1" si="66"/>
        <v>-</v>
      </c>
      <c r="FT32" s="2" t="str">
        <f t="shared" ca="1" si="67"/>
        <v>-</v>
      </c>
      <c r="FU32" s="2" t="str">
        <f t="shared" ca="1" si="68"/>
        <v>-</v>
      </c>
      <c r="FV32" s="2" t="str">
        <f t="shared" ca="1" si="69"/>
        <v>-</v>
      </c>
      <c r="FW32" s="2" t="str">
        <f t="shared" si="70"/>
        <v>-</v>
      </c>
      <c r="FX32" s="2">
        <f t="shared" ca="1" si="115"/>
        <v>0</v>
      </c>
    </row>
    <row r="33" spans="1:180" ht="15.75" x14ac:dyDescent="0.25">
      <c r="A33" s="5" t="s">
        <v>106</v>
      </c>
      <c r="B33" s="69"/>
      <c r="C33" s="70"/>
      <c r="D33" s="71"/>
      <c r="E33" s="13" t="str">
        <f t="shared" si="0"/>
        <v>В</v>
      </c>
      <c r="F33" s="13">
        <f t="shared" ca="1" si="1"/>
        <v>8</v>
      </c>
      <c r="G33" s="13" t="str">
        <f t="shared" si="71"/>
        <v>В</v>
      </c>
      <c r="H33" s="13">
        <f t="shared" ca="1" si="72"/>
        <v>8</v>
      </c>
      <c r="I33" s="13">
        <f t="shared" ca="1" si="73"/>
        <v>8</v>
      </c>
      <c r="J33" s="13">
        <f t="shared" ca="1" si="2"/>
        <v>7</v>
      </c>
      <c r="K33" s="13" t="str">
        <f t="shared" si="74"/>
        <v>В</v>
      </c>
      <c r="L33" s="13">
        <f t="shared" ca="1" si="75"/>
        <v>8</v>
      </c>
      <c r="M33" s="13">
        <f t="shared" ca="1" si="76"/>
        <v>8</v>
      </c>
      <c r="N33" s="13" t="str">
        <f t="shared" si="77"/>
        <v>В</v>
      </c>
      <c r="O33" s="13">
        <f t="shared" ca="1" si="78"/>
        <v>8</v>
      </c>
      <c r="P33" s="13">
        <f t="shared" ca="1" si="79"/>
        <v>8</v>
      </c>
      <c r="Q33" s="13">
        <f t="shared" ca="1" si="80"/>
        <v>8</v>
      </c>
      <c r="R33" s="13">
        <f t="shared" ca="1" si="81"/>
        <v>8</v>
      </c>
      <c r="S33" s="13">
        <f t="shared" ca="1" si="82"/>
        <v>8</v>
      </c>
      <c r="T33" s="151"/>
      <c r="U33" s="13">
        <f t="shared" ca="1" si="83"/>
        <v>8</v>
      </c>
      <c r="V33" s="13" t="str">
        <f t="shared" si="84"/>
        <v>В</v>
      </c>
      <c r="W33" s="13">
        <f t="shared" ca="1" si="85"/>
        <v>8</v>
      </c>
      <c r="X33" s="13">
        <f t="shared" ca="1" si="86"/>
        <v>8</v>
      </c>
      <c r="Y33" s="13" t="str">
        <f t="shared" ca="1" si="87"/>
        <v>-</v>
      </c>
      <c r="Z33" s="13" t="str">
        <f t="shared" ca="1" si="88"/>
        <v>-</v>
      </c>
      <c r="AA33" s="13" t="str">
        <f t="shared" ca="1" si="89"/>
        <v>-</v>
      </c>
      <c r="AB33" s="13" t="str">
        <f t="shared" ca="1" si="90"/>
        <v>-</v>
      </c>
      <c r="AC33" s="13" t="str">
        <f t="shared" si="91"/>
        <v>В</v>
      </c>
      <c r="AD33" s="13" t="str">
        <f t="shared" ca="1" si="3"/>
        <v>-</v>
      </c>
      <c r="AE33" s="13" t="str">
        <f t="shared" ca="1" si="92"/>
        <v>-</v>
      </c>
      <c r="AF33" s="13" t="str">
        <f t="shared" ca="1" si="93"/>
        <v>-</v>
      </c>
      <c r="AG33" s="13" t="str">
        <f t="shared" ca="1" si="94"/>
        <v>-</v>
      </c>
      <c r="AH33" s="13" t="str">
        <f t="shared" ca="1" si="95"/>
        <v>-</v>
      </c>
      <c r="AI33" s="13" t="str">
        <f t="shared" ca="1" si="96"/>
        <v>-</v>
      </c>
      <c r="AJ33" s="18" t="str">
        <f t="shared" si="97"/>
        <v>В</v>
      </c>
      <c r="AK33" s="14" t="str">
        <f t="shared" ca="1" si="98"/>
        <v/>
      </c>
      <c r="AL33" s="19">
        <f t="shared" ca="1" si="99"/>
        <v>14</v>
      </c>
      <c r="AM33" s="14" t="str">
        <f t="shared" ca="1" si="100"/>
        <v/>
      </c>
      <c r="AN33" s="6" t="str">
        <f t="shared" ca="1" si="101"/>
        <v/>
      </c>
      <c r="AO33" s="6" t="str">
        <f t="shared" ca="1" si="102"/>
        <v/>
      </c>
      <c r="AP33" s="6" t="str">
        <f t="shared" ca="1" si="103"/>
        <v/>
      </c>
      <c r="AQ33" s="110" t="str">
        <f t="shared" ca="1" si="104"/>
        <v/>
      </c>
      <c r="AR33" s="6" t="str">
        <f t="shared" ca="1" si="105"/>
        <v/>
      </c>
      <c r="AS33" s="112">
        <f t="shared" ca="1" si="106"/>
        <v>7</v>
      </c>
      <c r="AT33" s="14">
        <f t="shared" ca="1" si="116"/>
        <v>111</v>
      </c>
      <c r="AU33" s="6"/>
      <c r="AV33" s="6"/>
      <c r="AW33" s="3"/>
      <c r="CE33" s="2">
        <f t="shared" ca="1" si="5"/>
        <v>14</v>
      </c>
      <c r="CF33" s="2">
        <f t="shared" ca="1" si="108"/>
        <v>0</v>
      </c>
      <c r="CG33" s="2">
        <f t="shared" ca="1" si="109"/>
        <v>0</v>
      </c>
      <c r="CH33" s="2">
        <f t="shared" ca="1" si="110"/>
        <v>0</v>
      </c>
      <c r="CI33" s="2">
        <f t="shared" ca="1" si="111"/>
        <v>0</v>
      </c>
      <c r="CJ33" s="2">
        <f t="shared" ca="1" si="112"/>
        <v>0</v>
      </c>
      <c r="CK33" s="2">
        <f t="shared" ca="1" si="113"/>
        <v>0</v>
      </c>
      <c r="CL33" s="2">
        <f t="shared" ca="1" si="6"/>
        <v>0</v>
      </c>
      <c r="CM33" s="2">
        <f t="shared" ca="1" si="7"/>
        <v>111</v>
      </c>
      <c r="CR33" s="2" t="str">
        <f t="shared" si="8"/>
        <v>-</v>
      </c>
      <c r="CS33" s="2" t="str">
        <f t="shared" ca="1" si="9"/>
        <v>-</v>
      </c>
      <c r="CT33" s="2" t="str">
        <f t="shared" si="10"/>
        <v>-</v>
      </c>
      <c r="CU33" s="2" t="str">
        <f t="shared" ca="1" si="11"/>
        <v>-</v>
      </c>
      <c r="CV33" s="2" t="str">
        <f t="shared" ca="1" si="12"/>
        <v>-</v>
      </c>
      <c r="CW33" s="2" t="str">
        <f t="shared" ca="1" si="13"/>
        <v>-</v>
      </c>
      <c r="CX33" s="2" t="str">
        <f t="shared" si="14"/>
        <v>-</v>
      </c>
      <c r="CY33" s="2" t="str">
        <f t="shared" ca="1" si="15"/>
        <v>-</v>
      </c>
      <c r="CZ33" s="2" t="str">
        <f t="shared" ca="1" si="16"/>
        <v>-</v>
      </c>
      <c r="DA33" s="2" t="str">
        <f t="shared" si="17"/>
        <v>-</v>
      </c>
      <c r="DB33" s="2" t="str">
        <f t="shared" ca="1" si="18"/>
        <v>-</v>
      </c>
      <c r="DC33" s="2" t="str">
        <f t="shared" ca="1" si="19"/>
        <v>-</v>
      </c>
      <c r="DD33" s="2" t="str">
        <f t="shared" ca="1" si="20"/>
        <v>-</v>
      </c>
      <c r="DE33" s="2" t="str">
        <f t="shared" ca="1" si="21"/>
        <v>-</v>
      </c>
      <c r="DF33" s="2" t="str">
        <f t="shared" ca="1" si="22"/>
        <v>-</v>
      </c>
      <c r="DG33" s="2"/>
      <c r="DH33" s="2" t="str">
        <f t="shared" ca="1" si="23"/>
        <v>-</v>
      </c>
      <c r="DI33" s="2" t="str">
        <f t="shared" si="24"/>
        <v>-</v>
      </c>
      <c r="DJ33" s="2" t="str">
        <f t="shared" ca="1" si="25"/>
        <v>-</v>
      </c>
      <c r="DK33" s="2" t="str">
        <f t="shared" ca="1" si="26"/>
        <v>-</v>
      </c>
      <c r="DL33" s="2" t="str">
        <f t="shared" ca="1" si="27"/>
        <v>-</v>
      </c>
      <c r="DM33" s="2" t="str">
        <f t="shared" ca="1" si="28"/>
        <v>-</v>
      </c>
      <c r="DN33" s="2" t="str">
        <f t="shared" ca="1" si="29"/>
        <v>-</v>
      </c>
      <c r="DO33" s="2" t="str">
        <f t="shared" ca="1" si="30"/>
        <v>-</v>
      </c>
      <c r="DP33" s="2" t="str">
        <f t="shared" si="31"/>
        <v>-</v>
      </c>
      <c r="DQ33" s="2" t="str">
        <f t="shared" ca="1" si="32"/>
        <v>-</v>
      </c>
      <c r="DR33" s="2" t="str">
        <f t="shared" ca="1" si="33"/>
        <v>-</v>
      </c>
      <c r="DS33" s="2" t="str">
        <f t="shared" ca="1" si="34"/>
        <v>-</v>
      </c>
      <c r="DT33" s="2" t="str">
        <f t="shared" ca="1" si="35"/>
        <v>-</v>
      </c>
      <c r="DU33" s="2" t="str">
        <f t="shared" ca="1" si="36"/>
        <v>-</v>
      </c>
      <c r="DV33" s="2" t="str">
        <f t="shared" ca="1" si="37"/>
        <v>-</v>
      </c>
      <c r="DW33" s="2" t="str">
        <f t="shared" si="38"/>
        <v>-</v>
      </c>
      <c r="DX33" s="83">
        <f t="shared" ca="1" si="117"/>
        <v>0</v>
      </c>
      <c r="ER33" s="2" t="str">
        <f t="shared" si="39"/>
        <v>-</v>
      </c>
      <c r="ES33" s="2" t="str">
        <f t="shared" ca="1" si="40"/>
        <v>-</v>
      </c>
      <c r="ET33" s="2" t="str">
        <f t="shared" si="41"/>
        <v>-</v>
      </c>
      <c r="EU33" s="2" t="str">
        <f t="shared" ca="1" si="42"/>
        <v>-</v>
      </c>
      <c r="EV33" s="2" t="str">
        <f t="shared" ca="1" si="43"/>
        <v>-</v>
      </c>
      <c r="EW33" s="2" t="str">
        <f t="shared" ca="1" si="44"/>
        <v>-</v>
      </c>
      <c r="EX33" s="2" t="str">
        <f t="shared" si="45"/>
        <v>-</v>
      </c>
      <c r="EY33" s="2" t="str">
        <f t="shared" ca="1" si="46"/>
        <v>-</v>
      </c>
      <c r="EZ33" s="2" t="str">
        <f t="shared" ca="1" si="47"/>
        <v>-</v>
      </c>
      <c r="FA33" s="2" t="str">
        <f t="shared" si="48"/>
        <v>-</v>
      </c>
      <c r="FB33" s="2" t="str">
        <f t="shared" ca="1" si="49"/>
        <v>-</v>
      </c>
      <c r="FC33" s="2" t="str">
        <f t="shared" ca="1" si="50"/>
        <v>-</v>
      </c>
      <c r="FD33" s="2" t="str">
        <f t="shared" ca="1" si="51"/>
        <v>-</v>
      </c>
      <c r="FE33" s="2" t="str">
        <f t="shared" ca="1" si="52"/>
        <v>-</v>
      </c>
      <c r="FF33" s="2" t="str">
        <f t="shared" ca="1" si="53"/>
        <v>-</v>
      </c>
      <c r="FG33" s="2" t="str">
        <f t="shared" si="54"/>
        <v>-</v>
      </c>
      <c r="FH33" s="2" t="str">
        <f t="shared" ca="1" si="55"/>
        <v>-</v>
      </c>
      <c r="FI33" s="2" t="str">
        <f t="shared" si="56"/>
        <v>-</v>
      </c>
      <c r="FJ33" s="2" t="str">
        <f t="shared" ca="1" si="57"/>
        <v>-</v>
      </c>
      <c r="FK33" s="2" t="str">
        <f t="shared" ca="1" si="58"/>
        <v>-</v>
      </c>
      <c r="FL33" s="2" t="str">
        <f t="shared" ca="1" si="59"/>
        <v>-</v>
      </c>
      <c r="FM33" s="2" t="str">
        <f t="shared" ca="1" si="60"/>
        <v>-</v>
      </c>
      <c r="FN33" s="2" t="str">
        <f t="shared" ca="1" si="61"/>
        <v>-</v>
      </c>
      <c r="FO33" s="2" t="str">
        <f t="shared" ca="1" si="62"/>
        <v>-</v>
      </c>
      <c r="FP33" s="2" t="str">
        <f t="shared" si="63"/>
        <v>-</v>
      </c>
      <c r="FQ33" s="2" t="str">
        <f t="shared" ca="1" si="64"/>
        <v>-</v>
      </c>
      <c r="FR33" s="2" t="str">
        <f t="shared" ca="1" si="65"/>
        <v>-</v>
      </c>
      <c r="FS33" s="2" t="str">
        <f t="shared" ca="1" si="66"/>
        <v>-</v>
      </c>
      <c r="FT33" s="2" t="str">
        <f t="shared" ca="1" si="67"/>
        <v>-</v>
      </c>
      <c r="FU33" s="2" t="str">
        <f t="shared" ca="1" si="68"/>
        <v>-</v>
      </c>
      <c r="FV33" s="2" t="str">
        <f t="shared" ca="1" si="69"/>
        <v>-</v>
      </c>
      <c r="FW33" s="2" t="str">
        <f t="shared" si="70"/>
        <v>-</v>
      </c>
      <c r="FX33" s="2">
        <f t="shared" ca="1" si="115"/>
        <v>0</v>
      </c>
    </row>
    <row r="34" spans="1:180" ht="15.75" x14ac:dyDescent="0.25">
      <c r="A34" s="5" t="s">
        <v>107</v>
      </c>
      <c r="B34" s="69"/>
      <c r="C34" s="70"/>
      <c r="D34" s="71"/>
      <c r="E34" s="13" t="str">
        <f t="shared" si="0"/>
        <v>В</v>
      </c>
      <c r="F34" s="13">
        <f t="shared" ca="1" si="1"/>
        <v>8</v>
      </c>
      <c r="G34" s="13" t="str">
        <f t="shared" si="71"/>
        <v>В</v>
      </c>
      <c r="H34" s="13">
        <f t="shared" ca="1" si="72"/>
        <v>8</v>
      </c>
      <c r="I34" s="13">
        <f t="shared" ca="1" si="73"/>
        <v>8</v>
      </c>
      <c r="J34" s="13">
        <f t="shared" ca="1" si="2"/>
        <v>7</v>
      </c>
      <c r="K34" s="13" t="str">
        <f t="shared" si="74"/>
        <v>В</v>
      </c>
      <c r="L34" s="13">
        <f t="shared" ca="1" si="75"/>
        <v>8</v>
      </c>
      <c r="M34" s="13">
        <f t="shared" ca="1" si="76"/>
        <v>8</v>
      </c>
      <c r="N34" s="13" t="str">
        <f t="shared" si="77"/>
        <v>В</v>
      </c>
      <c r="O34" s="13">
        <f t="shared" ca="1" si="78"/>
        <v>8</v>
      </c>
      <c r="P34" s="13">
        <f t="shared" ca="1" si="79"/>
        <v>8</v>
      </c>
      <c r="Q34" s="13">
        <f t="shared" ca="1" si="80"/>
        <v>8</v>
      </c>
      <c r="R34" s="13">
        <f t="shared" ca="1" si="81"/>
        <v>8</v>
      </c>
      <c r="S34" s="13">
        <f t="shared" ca="1" si="82"/>
        <v>8</v>
      </c>
      <c r="T34" s="151"/>
      <c r="U34" s="13">
        <f t="shared" ca="1" si="83"/>
        <v>8</v>
      </c>
      <c r="V34" s="13" t="str">
        <f t="shared" si="84"/>
        <v>В</v>
      </c>
      <c r="W34" s="13">
        <f t="shared" ca="1" si="85"/>
        <v>8</v>
      </c>
      <c r="X34" s="13">
        <f t="shared" ca="1" si="86"/>
        <v>8</v>
      </c>
      <c r="Y34" s="13" t="str">
        <f t="shared" ca="1" si="87"/>
        <v>-</v>
      </c>
      <c r="Z34" s="13" t="str">
        <f t="shared" ca="1" si="88"/>
        <v>-</v>
      </c>
      <c r="AA34" s="13" t="str">
        <f t="shared" ca="1" si="89"/>
        <v>-</v>
      </c>
      <c r="AB34" s="13" t="str">
        <f t="shared" ca="1" si="90"/>
        <v>-</v>
      </c>
      <c r="AC34" s="13" t="str">
        <f t="shared" si="91"/>
        <v>В</v>
      </c>
      <c r="AD34" s="13" t="str">
        <f t="shared" ca="1" si="3"/>
        <v>-</v>
      </c>
      <c r="AE34" s="13" t="str">
        <f t="shared" ca="1" si="92"/>
        <v>-</v>
      </c>
      <c r="AF34" s="13" t="str">
        <f t="shared" ca="1" si="93"/>
        <v>-</v>
      </c>
      <c r="AG34" s="13" t="str">
        <f t="shared" ca="1" si="94"/>
        <v>-</v>
      </c>
      <c r="AH34" s="13" t="str">
        <f t="shared" ca="1" si="95"/>
        <v>-</v>
      </c>
      <c r="AI34" s="13" t="str">
        <f t="shared" ca="1" si="96"/>
        <v>-</v>
      </c>
      <c r="AJ34" s="18" t="str">
        <f t="shared" si="97"/>
        <v>В</v>
      </c>
      <c r="AK34" s="14" t="str">
        <f t="shared" ca="1" si="98"/>
        <v/>
      </c>
      <c r="AL34" s="19">
        <f t="shared" ca="1" si="99"/>
        <v>14</v>
      </c>
      <c r="AM34" s="14" t="str">
        <f t="shared" ca="1" si="100"/>
        <v/>
      </c>
      <c r="AN34" s="6" t="str">
        <f t="shared" ca="1" si="101"/>
        <v/>
      </c>
      <c r="AO34" s="6" t="str">
        <f t="shared" ca="1" si="102"/>
        <v/>
      </c>
      <c r="AP34" s="6" t="str">
        <f t="shared" ca="1" si="103"/>
        <v/>
      </c>
      <c r="AQ34" s="110" t="str">
        <f t="shared" ca="1" si="104"/>
        <v/>
      </c>
      <c r="AR34" s="6" t="str">
        <f t="shared" ca="1" si="105"/>
        <v/>
      </c>
      <c r="AS34" s="112">
        <f t="shared" ca="1" si="106"/>
        <v>7</v>
      </c>
      <c r="AT34" s="14">
        <f t="shared" ca="1" si="116"/>
        <v>111</v>
      </c>
      <c r="AU34" s="6"/>
      <c r="AV34" s="6"/>
      <c r="AW34" s="3"/>
      <c r="CE34" s="2">
        <f t="shared" ca="1" si="5"/>
        <v>14</v>
      </c>
      <c r="CF34" s="2">
        <f t="shared" ca="1" si="108"/>
        <v>0</v>
      </c>
      <c r="CG34" s="2">
        <f t="shared" ca="1" si="109"/>
        <v>0</v>
      </c>
      <c r="CH34" s="2">
        <f t="shared" ca="1" si="110"/>
        <v>0</v>
      </c>
      <c r="CI34" s="2">
        <f t="shared" ca="1" si="111"/>
        <v>0</v>
      </c>
      <c r="CJ34" s="2">
        <f t="shared" ca="1" si="112"/>
        <v>0</v>
      </c>
      <c r="CK34" s="2">
        <f t="shared" ca="1" si="113"/>
        <v>0</v>
      </c>
      <c r="CL34" s="2">
        <f t="shared" ca="1" si="6"/>
        <v>0</v>
      </c>
      <c r="CM34" s="2">
        <f t="shared" ca="1" si="7"/>
        <v>111</v>
      </c>
      <c r="CR34" s="2" t="str">
        <f t="shared" si="8"/>
        <v>-</v>
      </c>
      <c r="CS34" s="2" t="str">
        <f t="shared" ca="1" si="9"/>
        <v>-</v>
      </c>
      <c r="CT34" s="2" t="str">
        <f t="shared" si="10"/>
        <v>-</v>
      </c>
      <c r="CU34" s="2" t="str">
        <f t="shared" ca="1" si="11"/>
        <v>-</v>
      </c>
      <c r="CV34" s="2" t="str">
        <f t="shared" ca="1" si="12"/>
        <v>-</v>
      </c>
      <c r="CW34" s="2" t="str">
        <f t="shared" ca="1" si="13"/>
        <v>-</v>
      </c>
      <c r="CX34" s="2" t="str">
        <f t="shared" si="14"/>
        <v>-</v>
      </c>
      <c r="CY34" s="2" t="str">
        <f t="shared" ca="1" si="15"/>
        <v>-</v>
      </c>
      <c r="CZ34" s="2" t="str">
        <f t="shared" ca="1" si="16"/>
        <v>-</v>
      </c>
      <c r="DA34" s="2" t="str">
        <f t="shared" si="17"/>
        <v>-</v>
      </c>
      <c r="DB34" s="2" t="str">
        <f t="shared" ca="1" si="18"/>
        <v>-</v>
      </c>
      <c r="DC34" s="2" t="str">
        <f t="shared" ca="1" si="19"/>
        <v>-</v>
      </c>
      <c r="DD34" s="2" t="str">
        <f t="shared" ca="1" si="20"/>
        <v>-</v>
      </c>
      <c r="DE34" s="2" t="str">
        <f t="shared" ca="1" si="21"/>
        <v>-</v>
      </c>
      <c r="DF34" s="2" t="str">
        <f t="shared" ca="1" si="22"/>
        <v>-</v>
      </c>
      <c r="DG34" s="2"/>
      <c r="DH34" s="2" t="str">
        <f t="shared" ca="1" si="23"/>
        <v>-</v>
      </c>
      <c r="DI34" s="2" t="str">
        <f t="shared" si="24"/>
        <v>-</v>
      </c>
      <c r="DJ34" s="2" t="str">
        <f t="shared" ca="1" si="25"/>
        <v>-</v>
      </c>
      <c r="DK34" s="2" t="str">
        <f t="shared" ca="1" si="26"/>
        <v>-</v>
      </c>
      <c r="DL34" s="2" t="str">
        <f t="shared" ca="1" si="27"/>
        <v>-</v>
      </c>
      <c r="DM34" s="2" t="str">
        <f t="shared" ca="1" si="28"/>
        <v>-</v>
      </c>
      <c r="DN34" s="2" t="str">
        <f t="shared" ca="1" si="29"/>
        <v>-</v>
      </c>
      <c r="DO34" s="2" t="str">
        <f t="shared" ca="1" si="30"/>
        <v>-</v>
      </c>
      <c r="DP34" s="2" t="str">
        <f t="shared" si="31"/>
        <v>-</v>
      </c>
      <c r="DQ34" s="2" t="str">
        <f t="shared" ca="1" si="32"/>
        <v>-</v>
      </c>
      <c r="DR34" s="2" t="str">
        <f t="shared" ca="1" si="33"/>
        <v>-</v>
      </c>
      <c r="DS34" s="2" t="str">
        <f t="shared" ca="1" si="34"/>
        <v>-</v>
      </c>
      <c r="DT34" s="2" t="str">
        <f t="shared" ca="1" si="35"/>
        <v>-</v>
      </c>
      <c r="DU34" s="2" t="str">
        <f t="shared" ca="1" si="36"/>
        <v>-</v>
      </c>
      <c r="DV34" s="2" t="str">
        <f t="shared" ca="1" si="37"/>
        <v>-</v>
      </c>
      <c r="DW34" s="2" t="str">
        <f t="shared" si="38"/>
        <v>-</v>
      </c>
      <c r="DX34" s="83">
        <f t="shared" ca="1" si="117"/>
        <v>0</v>
      </c>
      <c r="ER34" s="2" t="str">
        <f t="shared" si="39"/>
        <v>-</v>
      </c>
      <c r="ES34" s="2" t="str">
        <f t="shared" ca="1" si="40"/>
        <v>-</v>
      </c>
      <c r="ET34" s="2" t="str">
        <f t="shared" si="41"/>
        <v>-</v>
      </c>
      <c r="EU34" s="2" t="str">
        <f t="shared" ca="1" si="42"/>
        <v>-</v>
      </c>
      <c r="EV34" s="2" t="str">
        <f t="shared" ca="1" si="43"/>
        <v>-</v>
      </c>
      <c r="EW34" s="2" t="str">
        <f t="shared" ca="1" si="44"/>
        <v>-</v>
      </c>
      <c r="EX34" s="2" t="str">
        <f t="shared" si="45"/>
        <v>-</v>
      </c>
      <c r="EY34" s="2" t="str">
        <f t="shared" ca="1" si="46"/>
        <v>-</v>
      </c>
      <c r="EZ34" s="2" t="str">
        <f t="shared" ca="1" si="47"/>
        <v>-</v>
      </c>
      <c r="FA34" s="2" t="str">
        <f t="shared" si="48"/>
        <v>-</v>
      </c>
      <c r="FB34" s="2" t="str">
        <f t="shared" ca="1" si="49"/>
        <v>-</v>
      </c>
      <c r="FC34" s="2" t="str">
        <f t="shared" ca="1" si="50"/>
        <v>-</v>
      </c>
      <c r="FD34" s="2" t="str">
        <f t="shared" ca="1" si="51"/>
        <v>-</v>
      </c>
      <c r="FE34" s="2" t="str">
        <f t="shared" ca="1" si="52"/>
        <v>-</v>
      </c>
      <c r="FF34" s="2" t="str">
        <f t="shared" ca="1" si="53"/>
        <v>-</v>
      </c>
      <c r="FG34" s="2" t="str">
        <f t="shared" si="54"/>
        <v>-</v>
      </c>
      <c r="FH34" s="2" t="str">
        <f t="shared" ca="1" si="55"/>
        <v>-</v>
      </c>
      <c r="FI34" s="2" t="str">
        <f t="shared" si="56"/>
        <v>-</v>
      </c>
      <c r="FJ34" s="2" t="str">
        <f t="shared" ca="1" si="57"/>
        <v>-</v>
      </c>
      <c r="FK34" s="2" t="str">
        <f t="shared" ca="1" si="58"/>
        <v>-</v>
      </c>
      <c r="FL34" s="2" t="str">
        <f t="shared" ca="1" si="59"/>
        <v>-</v>
      </c>
      <c r="FM34" s="2" t="str">
        <f t="shared" ca="1" si="60"/>
        <v>-</v>
      </c>
      <c r="FN34" s="2" t="str">
        <f t="shared" ca="1" si="61"/>
        <v>-</v>
      </c>
      <c r="FO34" s="2" t="str">
        <f t="shared" ca="1" si="62"/>
        <v>-</v>
      </c>
      <c r="FP34" s="2" t="str">
        <f t="shared" si="63"/>
        <v>-</v>
      </c>
      <c r="FQ34" s="2" t="str">
        <f t="shared" ca="1" si="64"/>
        <v>-</v>
      </c>
      <c r="FR34" s="2" t="str">
        <f t="shared" ca="1" si="65"/>
        <v>-</v>
      </c>
      <c r="FS34" s="2" t="str">
        <f t="shared" ca="1" si="66"/>
        <v>-</v>
      </c>
      <c r="FT34" s="2" t="str">
        <f t="shared" ca="1" si="67"/>
        <v>-</v>
      </c>
      <c r="FU34" s="2" t="str">
        <f t="shared" ca="1" si="68"/>
        <v>-</v>
      </c>
      <c r="FV34" s="2" t="str">
        <f t="shared" ca="1" si="69"/>
        <v>-</v>
      </c>
      <c r="FW34" s="2" t="str">
        <f t="shared" si="70"/>
        <v>-</v>
      </c>
      <c r="FX34" s="2">
        <f t="shared" ca="1" si="115"/>
        <v>0</v>
      </c>
    </row>
    <row r="35" spans="1:180" ht="15.75" x14ac:dyDescent="0.25">
      <c r="A35" s="5" t="s">
        <v>108</v>
      </c>
      <c r="B35" s="69"/>
      <c r="C35" s="70"/>
      <c r="D35" s="71"/>
      <c r="E35" s="13" t="str">
        <f t="shared" si="0"/>
        <v>В</v>
      </c>
      <c r="F35" s="13">
        <f t="shared" ca="1" si="1"/>
        <v>8</v>
      </c>
      <c r="G35" s="13" t="str">
        <f t="shared" si="71"/>
        <v>В</v>
      </c>
      <c r="H35" s="13">
        <f t="shared" ca="1" si="72"/>
        <v>8</v>
      </c>
      <c r="I35" s="13">
        <f t="shared" ca="1" si="73"/>
        <v>8</v>
      </c>
      <c r="J35" s="13">
        <f t="shared" ca="1" si="2"/>
        <v>7</v>
      </c>
      <c r="K35" s="13" t="str">
        <f t="shared" si="74"/>
        <v>В</v>
      </c>
      <c r="L35" s="13">
        <f t="shared" ca="1" si="75"/>
        <v>8</v>
      </c>
      <c r="M35" s="13">
        <f t="shared" ca="1" si="76"/>
        <v>8</v>
      </c>
      <c r="N35" s="13" t="str">
        <f t="shared" si="77"/>
        <v>В</v>
      </c>
      <c r="O35" s="13">
        <f t="shared" ca="1" si="78"/>
        <v>8</v>
      </c>
      <c r="P35" s="13">
        <f t="shared" ca="1" si="79"/>
        <v>8</v>
      </c>
      <c r="Q35" s="13">
        <f t="shared" ca="1" si="80"/>
        <v>8</v>
      </c>
      <c r="R35" s="13">
        <f t="shared" ca="1" si="81"/>
        <v>8</v>
      </c>
      <c r="S35" s="13">
        <f t="shared" ca="1" si="82"/>
        <v>8</v>
      </c>
      <c r="T35" s="151"/>
      <c r="U35" s="13">
        <f t="shared" ca="1" si="83"/>
        <v>8</v>
      </c>
      <c r="V35" s="13" t="str">
        <f t="shared" si="84"/>
        <v>В</v>
      </c>
      <c r="W35" s="13">
        <f t="shared" ca="1" si="85"/>
        <v>8</v>
      </c>
      <c r="X35" s="13">
        <f t="shared" ca="1" si="86"/>
        <v>8</v>
      </c>
      <c r="Y35" s="13" t="str">
        <f t="shared" ca="1" si="87"/>
        <v>-</v>
      </c>
      <c r="Z35" s="13" t="str">
        <f t="shared" ca="1" si="88"/>
        <v>-</v>
      </c>
      <c r="AA35" s="13" t="str">
        <f t="shared" ca="1" si="89"/>
        <v>-</v>
      </c>
      <c r="AB35" s="13" t="str">
        <f t="shared" ca="1" si="90"/>
        <v>-</v>
      </c>
      <c r="AC35" s="13" t="str">
        <f t="shared" si="91"/>
        <v>В</v>
      </c>
      <c r="AD35" s="13" t="str">
        <f t="shared" ca="1" si="3"/>
        <v>-</v>
      </c>
      <c r="AE35" s="13" t="str">
        <f t="shared" ca="1" si="92"/>
        <v>-</v>
      </c>
      <c r="AF35" s="13" t="str">
        <f t="shared" ca="1" si="93"/>
        <v>-</v>
      </c>
      <c r="AG35" s="13" t="str">
        <f t="shared" ca="1" si="94"/>
        <v>-</v>
      </c>
      <c r="AH35" s="13" t="str">
        <f t="shared" ca="1" si="95"/>
        <v>-</v>
      </c>
      <c r="AI35" s="13" t="str">
        <f t="shared" ca="1" si="96"/>
        <v>-</v>
      </c>
      <c r="AJ35" s="18" t="str">
        <f t="shared" si="97"/>
        <v>В</v>
      </c>
      <c r="AK35" s="14" t="str">
        <f t="shared" ca="1" si="98"/>
        <v/>
      </c>
      <c r="AL35" s="19">
        <f t="shared" ca="1" si="99"/>
        <v>14</v>
      </c>
      <c r="AM35" s="14" t="str">
        <f t="shared" ca="1" si="100"/>
        <v/>
      </c>
      <c r="AN35" s="6" t="str">
        <f t="shared" ca="1" si="101"/>
        <v/>
      </c>
      <c r="AO35" s="6" t="str">
        <f t="shared" ca="1" si="102"/>
        <v/>
      </c>
      <c r="AP35" s="6" t="str">
        <f t="shared" ca="1" si="103"/>
        <v/>
      </c>
      <c r="AQ35" s="110" t="str">
        <f t="shared" ca="1" si="104"/>
        <v/>
      </c>
      <c r="AR35" s="6" t="str">
        <f t="shared" ca="1" si="105"/>
        <v/>
      </c>
      <c r="AS35" s="112">
        <f t="shared" ca="1" si="106"/>
        <v>7</v>
      </c>
      <c r="AT35" s="14">
        <f t="shared" ca="1" si="116"/>
        <v>111</v>
      </c>
      <c r="AU35" s="6"/>
      <c r="AV35" s="6"/>
      <c r="AW35" s="3"/>
      <c r="CE35" s="2">
        <f t="shared" ca="1" si="5"/>
        <v>14</v>
      </c>
      <c r="CF35" s="2">
        <f t="shared" ca="1" si="108"/>
        <v>0</v>
      </c>
      <c r="CG35" s="2">
        <f t="shared" ca="1" si="109"/>
        <v>0</v>
      </c>
      <c r="CH35" s="2">
        <f t="shared" ca="1" si="110"/>
        <v>0</v>
      </c>
      <c r="CI35" s="2">
        <f t="shared" ca="1" si="111"/>
        <v>0</v>
      </c>
      <c r="CJ35" s="2">
        <f t="shared" ca="1" si="112"/>
        <v>0</v>
      </c>
      <c r="CK35" s="2">
        <f t="shared" ca="1" si="113"/>
        <v>0</v>
      </c>
      <c r="CL35" s="2">
        <f t="shared" ca="1" si="6"/>
        <v>0</v>
      </c>
      <c r="CM35" s="2">
        <f t="shared" ca="1" si="7"/>
        <v>111</v>
      </c>
      <c r="CR35" s="2" t="str">
        <f t="shared" si="8"/>
        <v>-</v>
      </c>
      <c r="CS35" s="2" t="str">
        <f t="shared" ca="1" si="9"/>
        <v>-</v>
      </c>
      <c r="CT35" s="2" t="str">
        <f t="shared" si="10"/>
        <v>-</v>
      </c>
      <c r="CU35" s="2" t="str">
        <f t="shared" ca="1" si="11"/>
        <v>-</v>
      </c>
      <c r="CV35" s="2" t="str">
        <f t="shared" ca="1" si="12"/>
        <v>-</v>
      </c>
      <c r="CW35" s="2" t="str">
        <f t="shared" ca="1" si="13"/>
        <v>-</v>
      </c>
      <c r="CX35" s="2" t="str">
        <f t="shared" si="14"/>
        <v>-</v>
      </c>
      <c r="CY35" s="2" t="str">
        <f t="shared" ca="1" si="15"/>
        <v>-</v>
      </c>
      <c r="CZ35" s="2" t="str">
        <f t="shared" ca="1" si="16"/>
        <v>-</v>
      </c>
      <c r="DA35" s="2" t="str">
        <f t="shared" si="17"/>
        <v>-</v>
      </c>
      <c r="DB35" s="2" t="str">
        <f t="shared" ca="1" si="18"/>
        <v>-</v>
      </c>
      <c r="DC35" s="2" t="str">
        <f t="shared" ca="1" si="19"/>
        <v>-</v>
      </c>
      <c r="DD35" s="2" t="str">
        <f t="shared" ca="1" si="20"/>
        <v>-</v>
      </c>
      <c r="DE35" s="2" t="str">
        <f t="shared" ca="1" si="21"/>
        <v>-</v>
      </c>
      <c r="DF35" s="2" t="str">
        <f t="shared" ca="1" si="22"/>
        <v>-</v>
      </c>
      <c r="DG35" s="2"/>
      <c r="DH35" s="2" t="str">
        <f t="shared" ca="1" si="23"/>
        <v>-</v>
      </c>
      <c r="DI35" s="2" t="str">
        <f t="shared" si="24"/>
        <v>-</v>
      </c>
      <c r="DJ35" s="2" t="str">
        <f t="shared" ca="1" si="25"/>
        <v>-</v>
      </c>
      <c r="DK35" s="2" t="str">
        <f t="shared" ca="1" si="26"/>
        <v>-</v>
      </c>
      <c r="DL35" s="2" t="str">
        <f t="shared" ca="1" si="27"/>
        <v>-</v>
      </c>
      <c r="DM35" s="2" t="str">
        <f t="shared" ca="1" si="28"/>
        <v>-</v>
      </c>
      <c r="DN35" s="2" t="str">
        <f t="shared" ca="1" si="29"/>
        <v>-</v>
      </c>
      <c r="DO35" s="2" t="str">
        <f t="shared" ca="1" si="30"/>
        <v>-</v>
      </c>
      <c r="DP35" s="2" t="str">
        <f t="shared" si="31"/>
        <v>-</v>
      </c>
      <c r="DQ35" s="2" t="str">
        <f t="shared" ca="1" si="32"/>
        <v>-</v>
      </c>
      <c r="DR35" s="2" t="str">
        <f t="shared" ca="1" si="33"/>
        <v>-</v>
      </c>
      <c r="DS35" s="2" t="str">
        <f t="shared" ca="1" si="34"/>
        <v>-</v>
      </c>
      <c r="DT35" s="2" t="str">
        <f t="shared" ca="1" si="35"/>
        <v>-</v>
      </c>
      <c r="DU35" s="2" t="str">
        <f t="shared" ca="1" si="36"/>
        <v>-</v>
      </c>
      <c r="DV35" s="2" t="str">
        <f t="shared" ca="1" si="37"/>
        <v>-</v>
      </c>
      <c r="DW35" s="2" t="str">
        <f t="shared" si="38"/>
        <v>-</v>
      </c>
      <c r="DX35" s="83">
        <f t="shared" ca="1" si="117"/>
        <v>0</v>
      </c>
      <c r="ER35" s="2" t="str">
        <f t="shared" si="39"/>
        <v>-</v>
      </c>
      <c r="ES35" s="2" t="str">
        <f t="shared" ca="1" si="40"/>
        <v>-</v>
      </c>
      <c r="ET35" s="2" t="str">
        <f t="shared" si="41"/>
        <v>-</v>
      </c>
      <c r="EU35" s="2" t="str">
        <f t="shared" ca="1" si="42"/>
        <v>-</v>
      </c>
      <c r="EV35" s="2" t="str">
        <f t="shared" ca="1" si="43"/>
        <v>-</v>
      </c>
      <c r="EW35" s="2" t="str">
        <f t="shared" ca="1" si="44"/>
        <v>-</v>
      </c>
      <c r="EX35" s="2" t="str">
        <f t="shared" si="45"/>
        <v>-</v>
      </c>
      <c r="EY35" s="2" t="str">
        <f t="shared" ca="1" si="46"/>
        <v>-</v>
      </c>
      <c r="EZ35" s="2" t="str">
        <f t="shared" ca="1" si="47"/>
        <v>-</v>
      </c>
      <c r="FA35" s="2" t="str">
        <f t="shared" si="48"/>
        <v>-</v>
      </c>
      <c r="FB35" s="2" t="str">
        <f t="shared" ca="1" si="49"/>
        <v>-</v>
      </c>
      <c r="FC35" s="2" t="str">
        <f t="shared" ca="1" si="50"/>
        <v>-</v>
      </c>
      <c r="FD35" s="2" t="str">
        <f t="shared" ca="1" si="51"/>
        <v>-</v>
      </c>
      <c r="FE35" s="2" t="str">
        <f t="shared" ca="1" si="52"/>
        <v>-</v>
      </c>
      <c r="FF35" s="2" t="str">
        <f t="shared" ca="1" si="53"/>
        <v>-</v>
      </c>
      <c r="FG35" s="2" t="str">
        <f t="shared" si="54"/>
        <v>-</v>
      </c>
      <c r="FH35" s="2" t="str">
        <f t="shared" ca="1" si="55"/>
        <v>-</v>
      </c>
      <c r="FI35" s="2" t="str">
        <f t="shared" si="56"/>
        <v>-</v>
      </c>
      <c r="FJ35" s="2" t="str">
        <f t="shared" ca="1" si="57"/>
        <v>-</v>
      </c>
      <c r="FK35" s="2" t="str">
        <f t="shared" ca="1" si="58"/>
        <v>-</v>
      </c>
      <c r="FL35" s="2" t="str">
        <f t="shared" ca="1" si="59"/>
        <v>-</v>
      </c>
      <c r="FM35" s="2" t="str">
        <f t="shared" ca="1" si="60"/>
        <v>-</v>
      </c>
      <c r="FN35" s="2" t="str">
        <f t="shared" ca="1" si="61"/>
        <v>-</v>
      </c>
      <c r="FO35" s="2" t="str">
        <f t="shared" ca="1" si="62"/>
        <v>-</v>
      </c>
      <c r="FP35" s="2" t="str">
        <f t="shared" si="63"/>
        <v>-</v>
      </c>
      <c r="FQ35" s="2" t="str">
        <f t="shared" ca="1" si="64"/>
        <v>-</v>
      </c>
      <c r="FR35" s="2" t="str">
        <f t="shared" ca="1" si="65"/>
        <v>-</v>
      </c>
      <c r="FS35" s="2" t="str">
        <f t="shared" ca="1" si="66"/>
        <v>-</v>
      </c>
      <c r="FT35" s="2" t="str">
        <f t="shared" ca="1" si="67"/>
        <v>-</v>
      </c>
      <c r="FU35" s="2" t="str">
        <f t="shared" ca="1" si="68"/>
        <v>-</v>
      </c>
      <c r="FV35" s="2" t="str">
        <f t="shared" ca="1" si="69"/>
        <v>-</v>
      </c>
      <c r="FW35" s="2" t="str">
        <f t="shared" si="70"/>
        <v>-</v>
      </c>
      <c r="FX35" s="2">
        <f t="shared" ca="1" si="115"/>
        <v>0</v>
      </c>
    </row>
    <row r="36" spans="1:180" ht="15.75" x14ac:dyDescent="0.25">
      <c r="A36" s="5" t="s">
        <v>109</v>
      </c>
      <c r="B36" s="69"/>
      <c r="C36" s="70"/>
      <c r="D36" s="71"/>
      <c r="E36" s="13" t="str">
        <f t="shared" si="0"/>
        <v>В</v>
      </c>
      <c r="F36" s="13">
        <f t="shared" ca="1" si="1"/>
        <v>8</v>
      </c>
      <c r="G36" s="13" t="str">
        <f t="shared" si="71"/>
        <v>В</v>
      </c>
      <c r="H36" s="13">
        <f t="shared" ca="1" si="72"/>
        <v>8</v>
      </c>
      <c r="I36" s="13">
        <f t="shared" ca="1" si="73"/>
        <v>8</v>
      </c>
      <c r="J36" s="13">
        <f t="shared" ca="1" si="2"/>
        <v>7</v>
      </c>
      <c r="K36" s="13" t="str">
        <f t="shared" si="74"/>
        <v>В</v>
      </c>
      <c r="L36" s="13">
        <f t="shared" ca="1" si="75"/>
        <v>8</v>
      </c>
      <c r="M36" s="13">
        <f t="shared" ca="1" si="76"/>
        <v>8</v>
      </c>
      <c r="N36" s="13" t="str">
        <f t="shared" si="77"/>
        <v>В</v>
      </c>
      <c r="O36" s="13">
        <f t="shared" ca="1" si="78"/>
        <v>8</v>
      </c>
      <c r="P36" s="13">
        <f t="shared" ca="1" si="79"/>
        <v>8</v>
      </c>
      <c r="Q36" s="13">
        <f t="shared" ca="1" si="80"/>
        <v>8</v>
      </c>
      <c r="R36" s="13">
        <f t="shared" ca="1" si="81"/>
        <v>8</v>
      </c>
      <c r="S36" s="13">
        <f t="shared" ca="1" si="82"/>
        <v>8</v>
      </c>
      <c r="T36" s="151"/>
      <c r="U36" s="13">
        <f t="shared" ca="1" si="83"/>
        <v>8</v>
      </c>
      <c r="V36" s="13" t="str">
        <f t="shared" si="84"/>
        <v>В</v>
      </c>
      <c r="W36" s="13">
        <f t="shared" ca="1" si="85"/>
        <v>8</v>
      </c>
      <c r="X36" s="13">
        <f t="shared" ca="1" si="86"/>
        <v>8</v>
      </c>
      <c r="Y36" s="13" t="str">
        <f t="shared" ca="1" si="87"/>
        <v>-</v>
      </c>
      <c r="Z36" s="13" t="str">
        <f t="shared" ca="1" si="88"/>
        <v>-</v>
      </c>
      <c r="AA36" s="13" t="str">
        <f t="shared" ca="1" si="89"/>
        <v>-</v>
      </c>
      <c r="AB36" s="13" t="str">
        <f t="shared" ca="1" si="90"/>
        <v>-</v>
      </c>
      <c r="AC36" s="13" t="str">
        <f t="shared" si="91"/>
        <v>В</v>
      </c>
      <c r="AD36" s="13" t="str">
        <f t="shared" ca="1" si="3"/>
        <v>-</v>
      </c>
      <c r="AE36" s="13" t="str">
        <f t="shared" ca="1" si="92"/>
        <v>-</v>
      </c>
      <c r="AF36" s="13" t="str">
        <f t="shared" ca="1" si="93"/>
        <v>-</v>
      </c>
      <c r="AG36" s="13" t="str">
        <f t="shared" ca="1" si="94"/>
        <v>-</v>
      </c>
      <c r="AH36" s="13" t="str">
        <f t="shared" ca="1" si="95"/>
        <v>-</v>
      </c>
      <c r="AI36" s="13" t="str">
        <f t="shared" ca="1" si="96"/>
        <v>-</v>
      </c>
      <c r="AJ36" s="18" t="str">
        <f t="shared" si="97"/>
        <v>В</v>
      </c>
      <c r="AK36" s="14" t="str">
        <f t="shared" ca="1" si="98"/>
        <v/>
      </c>
      <c r="AL36" s="19">
        <f t="shared" ca="1" si="99"/>
        <v>14</v>
      </c>
      <c r="AM36" s="14" t="str">
        <f t="shared" ca="1" si="100"/>
        <v/>
      </c>
      <c r="AN36" s="6" t="str">
        <f t="shared" ca="1" si="101"/>
        <v/>
      </c>
      <c r="AO36" s="6" t="str">
        <f t="shared" ca="1" si="102"/>
        <v/>
      </c>
      <c r="AP36" s="6" t="str">
        <f t="shared" ca="1" si="103"/>
        <v/>
      </c>
      <c r="AQ36" s="110" t="str">
        <f t="shared" ca="1" si="104"/>
        <v/>
      </c>
      <c r="AR36" s="6" t="str">
        <f t="shared" ca="1" si="105"/>
        <v/>
      </c>
      <c r="AS36" s="112">
        <f t="shared" ca="1" si="106"/>
        <v>7</v>
      </c>
      <c r="AT36" s="14">
        <f t="shared" ca="1" si="116"/>
        <v>111</v>
      </c>
      <c r="AU36" s="6"/>
      <c r="AV36" s="6"/>
      <c r="AW36" s="3"/>
      <c r="CE36" s="2">
        <f t="shared" ca="1" si="5"/>
        <v>14</v>
      </c>
      <c r="CF36" s="2">
        <f t="shared" ca="1" si="108"/>
        <v>0</v>
      </c>
      <c r="CG36" s="2">
        <f t="shared" ca="1" si="109"/>
        <v>0</v>
      </c>
      <c r="CH36" s="2">
        <f t="shared" ca="1" si="110"/>
        <v>0</v>
      </c>
      <c r="CI36" s="2">
        <f t="shared" ca="1" si="111"/>
        <v>0</v>
      </c>
      <c r="CJ36" s="2">
        <f t="shared" ca="1" si="112"/>
        <v>0</v>
      </c>
      <c r="CK36" s="2">
        <f t="shared" ca="1" si="113"/>
        <v>0</v>
      </c>
      <c r="CL36" s="2">
        <f t="shared" ca="1" si="6"/>
        <v>0</v>
      </c>
      <c r="CM36" s="2">
        <f t="shared" ca="1" si="7"/>
        <v>111</v>
      </c>
      <c r="CR36" s="2" t="str">
        <f t="shared" si="8"/>
        <v>-</v>
      </c>
      <c r="CS36" s="2" t="str">
        <f t="shared" ca="1" si="9"/>
        <v>-</v>
      </c>
      <c r="CT36" s="2" t="str">
        <f t="shared" si="10"/>
        <v>-</v>
      </c>
      <c r="CU36" s="2" t="str">
        <f t="shared" ca="1" si="11"/>
        <v>-</v>
      </c>
      <c r="CV36" s="2" t="str">
        <f t="shared" ca="1" si="12"/>
        <v>-</v>
      </c>
      <c r="CW36" s="2" t="str">
        <f t="shared" ca="1" si="13"/>
        <v>-</v>
      </c>
      <c r="CX36" s="2" t="str">
        <f t="shared" si="14"/>
        <v>-</v>
      </c>
      <c r="CY36" s="2" t="str">
        <f t="shared" ca="1" si="15"/>
        <v>-</v>
      </c>
      <c r="CZ36" s="2" t="str">
        <f t="shared" ca="1" si="16"/>
        <v>-</v>
      </c>
      <c r="DA36" s="2" t="str">
        <f t="shared" si="17"/>
        <v>-</v>
      </c>
      <c r="DB36" s="2" t="str">
        <f t="shared" ca="1" si="18"/>
        <v>-</v>
      </c>
      <c r="DC36" s="2" t="str">
        <f t="shared" ca="1" si="19"/>
        <v>-</v>
      </c>
      <c r="DD36" s="2" t="str">
        <f t="shared" ca="1" si="20"/>
        <v>-</v>
      </c>
      <c r="DE36" s="2" t="str">
        <f t="shared" ca="1" si="21"/>
        <v>-</v>
      </c>
      <c r="DF36" s="2" t="str">
        <f t="shared" ca="1" si="22"/>
        <v>-</v>
      </c>
      <c r="DG36" s="2"/>
      <c r="DH36" s="2" t="str">
        <f t="shared" ca="1" si="23"/>
        <v>-</v>
      </c>
      <c r="DI36" s="2" t="str">
        <f t="shared" si="24"/>
        <v>-</v>
      </c>
      <c r="DJ36" s="2" t="str">
        <f t="shared" ca="1" si="25"/>
        <v>-</v>
      </c>
      <c r="DK36" s="2" t="str">
        <f t="shared" ca="1" si="26"/>
        <v>-</v>
      </c>
      <c r="DL36" s="2" t="str">
        <f t="shared" ca="1" si="27"/>
        <v>-</v>
      </c>
      <c r="DM36" s="2" t="str">
        <f t="shared" ca="1" si="28"/>
        <v>-</v>
      </c>
      <c r="DN36" s="2" t="str">
        <f t="shared" ca="1" si="29"/>
        <v>-</v>
      </c>
      <c r="DO36" s="2" t="str">
        <f t="shared" ca="1" si="30"/>
        <v>-</v>
      </c>
      <c r="DP36" s="2" t="str">
        <f t="shared" si="31"/>
        <v>-</v>
      </c>
      <c r="DQ36" s="2" t="str">
        <f t="shared" ca="1" si="32"/>
        <v>-</v>
      </c>
      <c r="DR36" s="2" t="str">
        <f t="shared" ca="1" si="33"/>
        <v>-</v>
      </c>
      <c r="DS36" s="2" t="str">
        <f t="shared" ca="1" si="34"/>
        <v>-</v>
      </c>
      <c r="DT36" s="2" t="str">
        <f t="shared" ca="1" si="35"/>
        <v>-</v>
      </c>
      <c r="DU36" s="2" t="str">
        <f t="shared" ca="1" si="36"/>
        <v>-</v>
      </c>
      <c r="DV36" s="2" t="str">
        <f t="shared" ca="1" si="37"/>
        <v>-</v>
      </c>
      <c r="DW36" s="2" t="str">
        <f t="shared" si="38"/>
        <v>-</v>
      </c>
      <c r="DX36" s="83">
        <f t="shared" ca="1" si="117"/>
        <v>0</v>
      </c>
      <c r="ER36" s="2" t="str">
        <f t="shared" si="39"/>
        <v>-</v>
      </c>
      <c r="ES36" s="2" t="str">
        <f t="shared" ca="1" si="40"/>
        <v>-</v>
      </c>
      <c r="ET36" s="2" t="str">
        <f t="shared" si="41"/>
        <v>-</v>
      </c>
      <c r="EU36" s="2" t="str">
        <f t="shared" ca="1" si="42"/>
        <v>-</v>
      </c>
      <c r="EV36" s="2" t="str">
        <f t="shared" ca="1" si="43"/>
        <v>-</v>
      </c>
      <c r="EW36" s="2" t="str">
        <f t="shared" ca="1" si="44"/>
        <v>-</v>
      </c>
      <c r="EX36" s="2" t="str">
        <f t="shared" si="45"/>
        <v>-</v>
      </c>
      <c r="EY36" s="2" t="str">
        <f t="shared" ca="1" si="46"/>
        <v>-</v>
      </c>
      <c r="EZ36" s="2" t="str">
        <f t="shared" ca="1" si="47"/>
        <v>-</v>
      </c>
      <c r="FA36" s="2" t="str">
        <f t="shared" si="48"/>
        <v>-</v>
      </c>
      <c r="FB36" s="2" t="str">
        <f t="shared" ca="1" si="49"/>
        <v>-</v>
      </c>
      <c r="FC36" s="2" t="str">
        <f t="shared" ca="1" si="50"/>
        <v>-</v>
      </c>
      <c r="FD36" s="2" t="str">
        <f t="shared" ca="1" si="51"/>
        <v>-</v>
      </c>
      <c r="FE36" s="2" t="str">
        <f t="shared" ca="1" si="52"/>
        <v>-</v>
      </c>
      <c r="FF36" s="2" t="str">
        <f t="shared" ca="1" si="53"/>
        <v>-</v>
      </c>
      <c r="FG36" s="2" t="str">
        <f t="shared" si="54"/>
        <v>-</v>
      </c>
      <c r="FH36" s="2" t="str">
        <f t="shared" ca="1" si="55"/>
        <v>-</v>
      </c>
      <c r="FI36" s="2" t="str">
        <f t="shared" si="56"/>
        <v>-</v>
      </c>
      <c r="FJ36" s="2" t="str">
        <f t="shared" ca="1" si="57"/>
        <v>-</v>
      </c>
      <c r="FK36" s="2" t="str">
        <f t="shared" ca="1" si="58"/>
        <v>-</v>
      </c>
      <c r="FL36" s="2" t="str">
        <f t="shared" ca="1" si="59"/>
        <v>-</v>
      </c>
      <c r="FM36" s="2" t="str">
        <f t="shared" ca="1" si="60"/>
        <v>-</v>
      </c>
      <c r="FN36" s="2" t="str">
        <f t="shared" ca="1" si="61"/>
        <v>-</v>
      </c>
      <c r="FO36" s="2" t="str">
        <f t="shared" ca="1" si="62"/>
        <v>-</v>
      </c>
      <c r="FP36" s="2" t="str">
        <f t="shared" si="63"/>
        <v>-</v>
      </c>
      <c r="FQ36" s="2" t="str">
        <f t="shared" ca="1" si="64"/>
        <v>-</v>
      </c>
      <c r="FR36" s="2" t="str">
        <f t="shared" ca="1" si="65"/>
        <v>-</v>
      </c>
      <c r="FS36" s="2" t="str">
        <f t="shared" ca="1" si="66"/>
        <v>-</v>
      </c>
      <c r="FT36" s="2" t="str">
        <f t="shared" ca="1" si="67"/>
        <v>-</v>
      </c>
      <c r="FU36" s="2" t="str">
        <f t="shared" ca="1" si="68"/>
        <v>-</v>
      </c>
      <c r="FV36" s="2" t="str">
        <f t="shared" ca="1" si="69"/>
        <v>-</v>
      </c>
      <c r="FW36" s="2" t="str">
        <f t="shared" si="70"/>
        <v>-</v>
      </c>
      <c r="FX36" s="2">
        <f t="shared" ca="1" si="115"/>
        <v>0</v>
      </c>
    </row>
    <row r="37" spans="1:180" ht="15.75" x14ac:dyDescent="0.25">
      <c r="A37" s="5" t="s">
        <v>110</v>
      </c>
      <c r="B37" s="69"/>
      <c r="C37" s="70"/>
      <c r="D37" s="71"/>
      <c r="E37" s="13" t="str">
        <f t="shared" si="0"/>
        <v>В</v>
      </c>
      <c r="F37" s="13">
        <f t="shared" ca="1" si="1"/>
        <v>8</v>
      </c>
      <c r="G37" s="13" t="str">
        <f t="shared" si="71"/>
        <v>В</v>
      </c>
      <c r="H37" s="13">
        <f t="shared" ca="1" si="72"/>
        <v>8</v>
      </c>
      <c r="I37" s="13">
        <f t="shared" ca="1" si="73"/>
        <v>8</v>
      </c>
      <c r="J37" s="13">
        <f t="shared" ca="1" si="2"/>
        <v>7</v>
      </c>
      <c r="K37" s="13" t="str">
        <f t="shared" si="74"/>
        <v>В</v>
      </c>
      <c r="L37" s="13">
        <f t="shared" ca="1" si="75"/>
        <v>8</v>
      </c>
      <c r="M37" s="13">
        <f t="shared" ca="1" si="76"/>
        <v>8</v>
      </c>
      <c r="N37" s="13" t="str">
        <f t="shared" si="77"/>
        <v>В</v>
      </c>
      <c r="O37" s="13">
        <f t="shared" ca="1" si="78"/>
        <v>8</v>
      </c>
      <c r="P37" s="13">
        <f t="shared" ca="1" si="79"/>
        <v>8</v>
      </c>
      <c r="Q37" s="13">
        <f t="shared" ca="1" si="80"/>
        <v>8</v>
      </c>
      <c r="R37" s="13">
        <f t="shared" ca="1" si="81"/>
        <v>8</v>
      </c>
      <c r="S37" s="13">
        <f t="shared" ca="1" si="82"/>
        <v>8</v>
      </c>
      <c r="T37" s="151"/>
      <c r="U37" s="13">
        <f t="shared" ca="1" si="83"/>
        <v>8</v>
      </c>
      <c r="V37" s="13" t="str">
        <f t="shared" si="84"/>
        <v>В</v>
      </c>
      <c r="W37" s="13">
        <f t="shared" ca="1" si="85"/>
        <v>8</v>
      </c>
      <c r="X37" s="13">
        <f t="shared" ca="1" si="86"/>
        <v>8</v>
      </c>
      <c r="Y37" s="13" t="str">
        <f t="shared" ca="1" si="87"/>
        <v>-</v>
      </c>
      <c r="Z37" s="13" t="str">
        <f t="shared" ca="1" si="88"/>
        <v>-</v>
      </c>
      <c r="AA37" s="13" t="str">
        <f t="shared" ca="1" si="89"/>
        <v>-</v>
      </c>
      <c r="AB37" s="13" t="str">
        <f t="shared" ca="1" si="90"/>
        <v>-</v>
      </c>
      <c r="AC37" s="13" t="str">
        <f t="shared" si="91"/>
        <v>В</v>
      </c>
      <c r="AD37" s="13" t="str">
        <f t="shared" ca="1" si="3"/>
        <v>-</v>
      </c>
      <c r="AE37" s="13" t="str">
        <f t="shared" ca="1" si="92"/>
        <v>-</v>
      </c>
      <c r="AF37" s="13" t="str">
        <f t="shared" ca="1" si="93"/>
        <v>-</v>
      </c>
      <c r="AG37" s="13" t="str">
        <f t="shared" ca="1" si="94"/>
        <v>-</v>
      </c>
      <c r="AH37" s="13" t="str">
        <f t="shared" ca="1" si="95"/>
        <v>-</v>
      </c>
      <c r="AI37" s="13" t="str">
        <f t="shared" ca="1" si="96"/>
        <v>-</v>
      </c>
      <c r="AJ37" s="18" t="str">
        <f t="shared" si="97"/>
        <v>В</v>
      </c>
      <c r="AK37" s="14" t="str">
        <f t="shared" ca="1" si="98"/>
        <v/>
      </c>
      <c r="AL37" s="19">
        <f t="shared" ca="1" si="99"/>
        <v>14</v>
      </c>
      <c r="AM37" s="14" t="str">
        <f t="shared" ca="1" si="100"/>
        <v/>
      </c>
      <c r="AN37" s="6" t="str">
        <f t="shared" ca="1" si="101"/>
        <v/>
      </c>
      <c r="AO37" s="6" t="str">
        <f t="shared" ca="1" si="102"/>
        <v/>
      </c>
      <c r="AP37" s="6" t="str">
        <f t="shared" ca="1" si="103"/>
        <v/>
      </c>
      <c r="AQ37" s="110" t="str">
        <f t="shared" ca="1" si="104"/>
        <v/>
      </c>
      <c r="AR37" s="6" t="str">
        <f t="shared" ca="1" si="105"/>
        <v/>
      </c>
      <c r="AS37" s="112">
        <f t="shared" ca="1" si="106"/>
        <v>7</v>
      </c>
      <c r="AT37" s="14">
        <f t="shared" ca="1" si="116"/>
        <v>111</v>
      </c>
      <c r="AU37" s="6"/>
      <c r="AV37" s="6"/>
      <c r="AW37" s="3"/>
      <c r="CE37" s="2">
        <f t="shared" ca="1" si="5"/>
        <v>14</v>
      </c>
      <c r="CF37" s="2">
        <f t="shared" ca="1" si="108"/>
        <v>0</v>
      </c>
      <c r="CG37" s="2">
        <f t="shared" ca="1" si="109"/>
        <v>0</v>
      </c>
      <c r="CH37" s="2">
        <f t="shared" ca="1" si="110"/>
        <v>0</v>
      </c>
      <c r="CI37" s="2">
        <f t="shared" ca="1" si="111"/>
        <v>0</v>
      </c>
      <c r="CJ37" s="2">
        <f t="shared" ca="1" si="112"/>
        <v>0</v>
      </c>
      <c r="CK37" s="2">
        <f t="shared" ca="1" si="113"/>
        <v>0</v>
      </c>
      <c r="CL37" s="2">
        <f t="shared" ca="1" si="6"/>
        <v>0</v>
      </c>
      <c r="CM37" s="2">
        <f t="shared" ca="1" si="7"/>
        <v>111</v>
      </c>
      <c r="CR37" s="2" t="str">
        <f t="shared" si="8"/>
        <v>-</v>
      </c>
      <c r="CS37" s="2" t="str">
        <f t="shared" ca="1" si="9"/>
        <v>-</v>
      </c>
      <c r="CT37" s="2" t="str">
        <f t="shared" si="10"/>
        <v>-</v>
      </c>
      <c r="CU37" s="2" t="str">
        <f t="shared" ca="1" si="11"/>
        <v>-</v>
      </c>
      <c r="CV37" s="2" t="str">
        <f t="shared" ca="1" si="12"/>
        <v>-</v>
      </c>
      <c r="CW37" s="2" t="str">
        <f t="shared" ca="1" si="13"/>
        <v>-</v>
      </c>
      <c r="CX37" s="2" t="str">
        <f t="shared" si="14"/>
        <v>-</v>
      </c>
      <c r="CY37" s="2" t="str">
        <f t="shared" ca="1" si="15"/>
        <v>-</v>
      </c>
      <c r="CZ37" s="2" t="str">
        <f t="shared" ca="1" si="16"/>
        <v>-</v>
      </c>
      <c r="DA37" s="2" t="str">
        <f t="shared" si="17"/>
        <v>-</v>
      </c>
      <c r="DB37" s="2" t="str">
        <f t="shared" ca="1" si="18"/>
        <v>-</v>
      </c>
      <c r="DC37" s="2" t="str">
        <f t="shared" ca="1" si="19"/>
        <v>-</v>
      </c>
      <c r="DD37" s="2" t="str">
        <f t="shared" ca="1" si="20"/>
        <v>-</v>
      </c>
      <c r="DE37" s="2" t="str">
        <f t="shared" ca="1" si="21"/>
        <v>-</v>
      </c>
      <c r="DF37" s="2" t="str">
        <f t="shared" ca="1" si="22"/>
        <v>-</v>
      </c>
      <c r="DG37" s="2"/>
      <c r="DH37" s="2" t="str">
        <f t="shared" ca="1" si="23"/>
        <v>-</v>
      </c>
      <c r="DI37" s="2" t="str">
        <f t="shared" si="24"/>
        <v>-</v>
      </c>
      <c r="DJ37" s="2" t="str">
        <f t="shared" ca="1" si="25"/>
        <v>-</v>
      </c>
      <c r="DK37" s="2" t="str">
        <f t="shared" ca="1" si="26"/>
        <v>-</v>
      </c>
      <c r="DL37" s="2" t="str">
        <f t="shared" ca="1" si="27"/>
        <v>-</v>
      </c>
      <c r="DM37" s="2" t="str">
        <f t="shared" ca="1" si="28"/>
        <v>-</v>
      </c>
      <c r="DN37" s="2" t="str">
        <f t="shared" ca="1" si="29"/>
        <v>-</v>
      </c>
      <c r="DO37" s="2" t="str">
        <f t="shared" ca="1" si="30"/>
        <v>-</v>
      </c>
      <c r="DP37" s="2" t="str">
        <f t="shared" si="31"/>
        <v>-</v>
      </c>
      <c r="DQ37" s="2" t="str">
        <f t="shared" ca="1" si="32"/>
        <v>-</v>
      </c>
      <c r="DR37" s="2" t="str">
        <f t="shared" ca="1" si="33"/>
        <v>-</v>
      </c>
      <c r="DS37" s="2" t="str">
        <f t="shared" ca="1" si="34"/>
        <v>-</v>
      </c>
      <c r="DT37" s="2" t="str">
        <f t="shared" ca="1" si="35"/>
        <v>-</v>
      </c>
      <c r="DU37" s="2" t="str">
        <f t="shared" ca="1" si="36"/>
        <v>-</v>
      </c>
      <c r="DV37" s="2" t="str">
        <f t="shared" ca="1" si="37"/>
        <v>-</v>
      </c>
      <c r="DW37" s="2" t="str">
        <f t="shared" si="38"/>
        <v>-</v>
      </c>
      <c r="DX37" s="83">
        <f t="shared" ca="1" si="117"/>
        <v>0</v>
      </c>
      <c r="ER37" s="2" t="str">
        <f t="shared" si="39"/>
        <v>-</v>
      </c>
      <c r="ES37" s="2" t="str">
        <f t="shared" ca="1" si="40"/>
        <v>-</v>
      </c>
      <c r="ET37" s="2" t="str">
        <f t="shared" si="41"/>
        <v>-</v>
      </c>
      <c r="EU37" s="2" t="str">
        <f t="shared" ca="1" si="42"/>
        <v>-</v>
      </c>
      <c r="EV37" s="2" t="str">
        <f t="shared" ca="1" si="43"/>
        <v>-</v>
      </c>
      <c r="EW37" s="2" t="str">
        <f t="shared" ca="1" si="44"/>
        <v>-</v>
      </c>
      <c r="EX37" s="2" t="str">
        <f t="shared" si="45"/>
        <v>-</v>
      </c>
      <c r="EY37" s="2" t="str">
        <f t="shared" ca="1" si="46"/>
        <v>-</v>
      </c>
      <c r="EZ37" s="2" t="str">
        <f t="shared" ca="1" si="47"/>
        <v>-</v>
      </c>
      <c r="FA37" s="2" t="str">
        <f t="shared" si="48"/>
        <v>-</v>
      </c>
      <c r="FB37" s="2" t="str">
        <f t="shared" ca="1" si="49"/>
        <v>-</v>
      </c>
      <c r="FC37" s="2" t="str">
        <f t="shared" ca="1" si="50"/>
        <v>-</v>
      </c>
      <c r="FD37" s="2" t="str">
        <f t="shared" ca="1" si="51"/>
        <v>-</v>
      </c>
      <c r="FE37" s="2" t="str">
        <f t="shared" ca="1" si="52"/>
        <v>-</v>
      </c>
      <c r="FF37" s="2" t="str">
        <f t="shared" ca="1" si="53"/>
        <v>-</v>
      </c>
      <c r="FG37" s="2" t="str">
        <f t="shared" si="54"/>
        <v>-</v>
      </c>
      <c r="FH37" s="2" t="str">
        <f t="shared" ca="1" si="55"/>
        <v>-</v>
      </c>
      <c r="FI37" s="2" t="str">
        <f t="shared" si="56"/>
        <v>-</v>
      </c>
      <c r="FJ37" s="2" t="str">
        <f t="shared" ca="1" si="57"/>
        <v>-</v>
      </c>
      <c r="FK37" s="2" t="str">
        <f t="shared" ca="1" si="58"/>
        <v>-</v>
      </c>
      <c r="FL37" s="2" t="str">
        <f t="shared" ca="1" si="59"/>
        <v>-</v>
      </c>
      <c r="FM37" s="2" t="str">
        <f t="shared" ca="1" si="60"/>
        <v>-</v>
      </c>
      <c r="FN37" s="2" t="str">
        <f t="shared" ca="1" si="61"/>
        <v>-</v>
      </c>
      <c r="FO37" s="2" t="str">
        <f t="shared" ca="1" si="62"/>
        <v>-</v>
      </c>
      <c r="FP37" s="2" t="str">
        <f t="shared" si="63"/>
        <v>-</v>
      </c>
      <c r="FQ37" s="2" t="str">
        <f t="shared" ca="1" si="64"/>
        <v>-</v>
      </c>
      <c r="FR37" s="2" t="str">
        <f t="shared" ca="1" si="65"/>
        <v>-</v>
      </c>
      <c r="FS37" s="2" t="str">
        <f t="shared" ca="1" si="66"/>
        <v>-</v>
      </c>
      <c r="FT37" s="2" t="str">
        <f t="shared" ca="1" si="67"/>
        <v>-</v>
      </c>
      <c r="FU37" s="2" t="str">
        <f t="shared" ca="1" si="68"/>
        <v>-</v>
      </c>
      <c r="FV37" s="2" t="str">
        <f t="shared" ca="1" si="69"/>
        <v>-</v>
      </c>
      <c r="FW37" s="2" t="str">
        <f t="shared" si="70"/>
        <v>-</v>
      </c>
      <c r="FX37" s="2">
        <f t="shared" ca="1" si="115"/>
        <v>0</v>
      </c>
    </row>
    <row r="38" spans="1:180" ht="15.75" x14ac:dyDescent="0.25">
      <c r="A38" s="5" t="s">
        <v>111</v>
      </c>
      <c r="B38" s="69"/>
      <c r="C38" s="70"/>
      <c r="D38" s="71"/>
      <c r="E38" s="13" t="str">
        <f t="shared" si="0"/>
        <v>В</v>
      </c>
      <c r="F38" s="13">
        <f t="shared" ca="1" si="1"/>
        <v>8</v>
      </c>
      <c r="G38" s="13" t="str">
        <f t="shared" si="71"/>
        <v>В</v>
      </c>
      <c r="H38" s="13">
        <f t="shared" ca="1" si="72"/>
        <v>8</v>
      </c>
      <c r="I38" s="13">
        <f t="shared" ca="1" si="73"/>
        <v>8</v>
      </c>
      <c r="J38" s="13">
        <f t="shared" ca="1" si="2"/>
        <v>7</v>
      </c>
      <c r="K38" s="13" t="str">
        <f t="shared" si="74"/>
        <v>В</v>
      </c>
      <c r="L38" s="13">
        <f t="shared" ca="1" si="75"/>
        <v>8</v>
      </c>
      <c r="M38" s="13">
        <f t="shared" ca="1" si="76"/>
        <v>8</v>
      </c>
      <c r="N38" s="13" t="str">
        <f t="shared" si="77"/>
        <v>В</v>
      </c>
      <c r="O38" s="13">
        <f t="shared" ca="1" si="78"/>
        <v>8</v>
      </c>
      <c r="P38" s="13">
        <f t="shared" ca="1" si="79"/>
        <v>8</v>
      </c>
      <c r="Q38" s="13">
        <f t="shared" ca="1" si="80"/>
        <v>8</v>
      </c>
      <c r="R38" s="13">
        <f t="shared" ca="1" si="81"/>
        <v>8</v>
      </c>
      <c r="S38" s="13">
        <f t="shared" ca="1" si="82"/>
        <v>8</v>
      </c>
      <c r="T38" s="151"/>
      <c r="U38" s="13">
        <f t="shared" ca="1" si="83"/>
        <v>8</v>
      </c>
      <c r="V38" s="13" t="str">
        <f t="shared" si="84"/>
        <v>В</v>
      </c>
      <c r="W38" s="13">
        <f t="shared" ca="1" si="85"/>
        <v>8</v>
      </c>
      <c r="X38" s="13">
        <f t="shared" ca="1" si="86"/>
        <v>8</v>
      </c>
      <c r="Y38" s="13" t="str">
        <f t="shared" ca="1" si="87"/>
        <v>-</v>
      </c>
      <c r="Z38" s="13" t="str">
        <f t="shared" ca="1" si="88"/>
        <v>-</v>
      </c>
      <c r="AA38" s="13" t="str">
        <f t="shared" ca="1" si="89"/>
        <v>-</v>
      </c>
      <c r="AB38" s="13" t="str">
        <f t="shared" ca="1" si="90"/>
        <v>-</v>
      </c>
      <c r="AC38" s="13" t="str">
        <f t="shared" si="91"/>
        <v>В</v>
      </c>
      <c r="AD38" s="13" t="str">
        <f t="shared" ca="1" si="3"/>
        <v>-</v>
      </c>
      <c r="AE38" s="13" t="str">
        <f t="shared" ca="1" si="92"/>
        <v>-</v>
      </c>
      <c r="AF38" s="13" t="str">
        <f t="shared" ca="1" si="93"/>
        <v>-</v>
      </c>
      <c r="AG38" s="13" t="str">
        <f t="shared" ca="1" si="94"/>
        <v>-</v>
      </c>
      <c r="AH38" s="13" t="str">
        <f t="shared" ca="1" si="95"/>
        <v>-</v>
      </c>
      <c r="AI38" s="13" t="str">
        <f t="shared" ca="1" si="96"/>
        <v>-</v>
      </c>
      <c r="AJ38" s="18" t="str">
        <f t="shared" si="97"/>
        <v>В</v>
      </c>
      <c r="AK38" s="14" t="str">
        <f t="shared" ca="1" si="98"/>
        <v/>
      </c>
      <c r="AL38" s="19">
        <f t="shared" ca="1" si="99"/>
        <v>14</v>
      </c>
      <c r="AM38" s="14" t="str">
        <f t="shared" ca="1" si="100"/>
        <v/>
      </c>
      <c r="AN38" s="6" t="str">
        <f t="shared" ca="1" si="101"/>
        <v/>
      </c>
      <c r="AO38" s="6" t="str">
        <f t="shared" ca="1" si="102"/>
        <v/>
      </c>
      <c r="AP38" s="6" t="str">
        <f t="shared" ca="1" si="103"/>
        <v/>
      </c>
      <c r="AQ38" s="110" t="str">
        <f t="shared" ca="1" si="104"/>
        <v/>
      </c>
      <c r="AR38" s="6" t="str">
        <f t="shared" ca="1" si="105"/>
        <v/>
      </c>
      <c r="AS38" s="112">
        <f t="shared" ca="1" si="106"/>
        <v>7</v>
      </c>
      <c r="AT38" s="14">
        <f t="shared" ca="1" si="116"/>
        <v>111</v>
      </c>
      <c r="AU38" s="6"/>
      <c r="AV38" s="6"/>
      <c r="AW38" s="3"/>
      <c r="CE38" s="2">
        <f t="shared" ca="1" si="5"/>
        <v>14</v>
      </c>
      <c r="CF38" s="2">
        <f t="shared" ca="1" si="108"/>
        <v>0</v>
      </c>
      <c r="CG38" s="2">
        <f t="shared" ca="1" si="109"/>
        <v>0</v>
      </c>
      <c r="CH38" s="2">
        <f t="shared" ca="1" si="110"/>
        <v>0</v>
      </c>
      <c r="CI38" s="2">
        <f t="shared" ca="1" si="111"/>
        <v>0</v>
      </c>
      <c r="CJ38" s="2">
        <f t="shared" ca="1" si="112"/>
        <v>0</v>
      </c>
      <c r="CK38" s="2">
        <f t="shared" ca="1" si="113"/>
        <v>0</v>
      </c>
      <c r="CL38" s="2">
        <f t="shared" ca="1" si="6"/>
        <v>0</v>
      </c>
      <c r="CM38" s="2">
        <f t="shared" ca="1" si="7"/>
        <v>111</v>
      </c>
      <c r="CR38" s="2" t="str">
        <f t="shared" si="8"/>
        <v>-</v>
      </c>
      <c r="CS38" s="2" t="str">
        <f t="shared" ca="1" si="9"/>
        <v>-</v>
      </c>
      <c r="CT38" s="2" t="str">
        <f t="shared" si="10"/>
        <v>-</v>
      </c>
      <c r="CU38" s="2" t="str">
        <f t="shared" ca="1" si="11"/>
        <v>-</v>
      </c>
      <c r="CV38" s="2" t="str">
        <f t="shared" ca="1" si="12"/>
        <v>-</v>
      </c>
      <c r="CW38" s="2" t="str">
        <f t="shared" ca="1" si="13"/>
        <v>-</v>
      </c>
      <c r="CX38" s="2" t="str">
        <f t="shared" si="14"/>
        <v>-</v>
      </c>
      <c r="CY38" s="2" t="str">
        <f t="shared" ca="1" si="15"/>
        <v>-</v>
      </c>
      <c r="CZ38" s="2" t="str">
        <f t="shared" ca="1" si="16"/>
        <v>-</v>
      </c>
      <c r="DA38" s="2" t="str">
        <f t="shared" si="17"/>
        <v>-</v>
      </c>
      <c r="DB38" s="2" t="str">
        <f t="shared" ca="1" si="18"/>
        <v>-</v>
      </c>
      <c r="DC38" s="2" t="str">
        <f t="shared" ca="1" si="19"/>
        <v>-</v>
      </c>
      <c r="DD38" s="2" t="str">
        <f t="shared" ca="1" si="20"/>
        <v>-</v>
      </c>
      <c r="DE38" s="2" t="str">
        <f t="shared" ca="1" si="21"/>
        <v>-</v>
      </c>
      <c r="DF38" s="2" t="str">
        <f t="shared" ca="1" si="22"/>
        <v>-</v>
      </c>
      <c r="DG38" s="2"/>
      <c r="DH38" s="2" t="str">
        <f t="shared" ca="1" si="23"/>
        <v>-</v>
      </c>
      <c r="DI38" s="2" t="str">
        <f t="shared" si="24"/>
        <v>-</v>
      </c>
      <c r="DJ38" s="2" t="str">
        <f t="shared" ca="1" si="25"/>
        <v>-</v>
      </c>
      <c r="DK38" s="2" t="str">
        <f t="shared" ca="1" si="26"/>
        <v>-</v>
      </c>
      <c r="DL38" s="2" t="str">
        <f t="shared" ca="1" si="27"/>
        <v>-</v>
      </c>
      <c r="DM38" s="2" t="str">
        <f t="shared" ca="1" si="28"/>
        <v>-</v>
      </c>
      <c r="DN38" s="2" t="str">
        <f t="shared" ca="1" si="29"/>
        <v>-</v>
      </c>
      <c r="DO38" s="2" t="str">
        <f t="shared" ca="1" si="30"/>
        <v>-</v>
      </c>
      <c r="DP38" s="2" t="str">
        <f t="shared" si="31"/>
        <v>-</v>
      </c>
      <c r="DQ38" s="2" t="str">
        <f t="shared" ca="1" si="32"/>
        <v>-</v>
      </c>
      <c r="DR38" s="2" t="str">
        <f t="shared" ca="1" si="33"/>
        <v>-</v>
      </c>
      <c r="DS38" s="2" t="str">
        <f t="shared" ca="1" si="34"/>
        <v>-</v>
      </c>
      <c r="DT38" s="2" t="str">
        <f t="shared" ca="1" si="35"/>
        <v>-</v>
      </c>
      <c r="DU38" s="2" t="str">
        <f t="shared" ca="1" si="36"/>
        <v>-</v>
      </c>
      <c r="DV38" s="2" t="str">
        <f t="shared" ca="1" si="37"/>
        <v>-</v>
      </c>
      <c r="DW38" s="2" t="str">
        <f t="shared" si="38"/>
        <v>-</v>
      </c>
      <c r="DX38" s="83">
        <f t="shared" ca="1" si="117"/>
        <v>0</v>
      </c>
      <c r="ER38" s="2" t="str">
        <f t="shared" si="39"/>
        <v>-</v>
      </c>
      <c r="ES38" s="2" t="str">
        <f t="shared" ca="1" si="40"/>
        <v>-</v>
      </c>
      <c r="ET38" s="2" t="str">
        <f t="shared" si="41"/>
        <v>-</v>
      </c>
      <c r="EU38" s="2" t="str">
        <f t="shared" ca="1" si="42"/>
        <v>-</v>
      </c>
      <c r="EV38" s="2" t="str">
        <f t="shared" ca="1" si="43"/>
        <v>-</v>
      </c>
      <c r="EW38" s="2" t="str">
        <f t="shared" ca="1" si="44"/>
        <v>-</v>
      </c>
      <c r="EX38" s="2" t="str">
        <f t="shared" si="45"/>
        <v>-</v>
      </c>
      <c r="EY38" s="2" t="str">
        <f t="shared" ca="1" si="46"/>
        <v>-</v>
      </c>
      <c r="EZ38" s="2" t="str">
        <f t="shared" ca="1" si="47"/>
        <v>-</v>
      </c>
      <c r="FA38" s="2" t="str">
        <f t="shared" si="48"/>
        <v>-</v>
      </c>
      <c r="FB38" s="2" t="str">
        <f t="shared" ca="1" si="49"/>
        <v>-</v>
      </c>
      <c r="FC38" s="2" t="str">
        <f t="shared" ca="1" si="50"/>
        <v>-</v>
      </c>
      <c r="FD38" s="2" t="str">
        <f t="shared" ca="1" si="51"/>
        <v>-</v>
      </c>
      <c r="FE38" s="2" t="str">
        <f t="shared" ca="1" si="52"/>
        <v>-</v>
      </c>
      <c r="FF38" s="2" t="str">
        <f t="shared" ca="1" si="53"/>
        <v>-</v>
      </c>
      <c r="FG38" s="2" t="str">
        <f t="shared" si="54"/>
        <v>-</v>
      </c>
      <c r="FH38" s="2" t="str">
        <f t="shared" ca="1" si="55"/>
        <v>-</v>
      </c>
      <c r="FI38" s="2" t="str">
        <f t="shared" si="56"/>
        <v>-</v>
      </c>
      <c r="FJ38" s="2" t="str">
        <f t="shared" ca="1" si="57"/>
        <v>-</v>
      </c>
      <c r="FK38" s="2" t="str">
        <f t="shared" ca="1" si="58"/>
        <v>-</v>
      </c>
      <c r="FL38" s="2" t="str">
        <f t="shared" ca="1" si="59"/>
        <v>-</v>
      </c>
      <c r="FM38" s="2" t="str">
        <f t="shared" ca="1" si="60"/>
        <v>-</v>
      </c>
      <c r="FN38" s="2" t="str">
        <f t="shared" ca="1" si="61"/>
        <v>-</v>
      </c>
      <c r="FO38" s="2" t="str">
        <f t="shared" ca="1" si="62"/>
        <v>-</v>
      </c>
      <c r="FP38" s="2" t="str">
        <f t="shared" si="63"/>
        <v>-</v>
      </c>
      <c r="FQ38" s="2" t="str">
        <f t="shared" ca="1" si="64"/>
        <v>-</v>
      </c>
      <c r="FR38" s="2" t="str">
        <f t="shared" ca="1" si="65"/>
        <v>-</v>
      </c>
      <c r="FS38" s="2" t="str">
        <f t="shared" ca="1" si="66"/>
        <v>-</v>
      </c>
      <c r="FT38" s="2" t="str">
        <f t="shared" ca="1" si="67"/>
        <v>-</v>
      </c>
      <c r="FU38" s="2" t="str">
        <f t="shared" ca="1" si="68"/>
        <v>-</v>
      </c>
      <c r="FV38" s="2" t="str">
        <f t="shared" ca="1" si="69"/>
        <v>-</v>
      </c>
      <c r="FW38" s="2" t="str">
        <f t="shared" si="70"/>
        <v>-</v>
      </c>
      <c r="FX38" s="2">
        <f t="shared" ca="1" si="115"/>
        <v>0</v>
      </c>
    </row>
    <row r="39" spans="1:180" ht="15.75" x14ac:dyDescent="0.25">
      <c r="A39" s="5" t="s">
        <v>112</v>
      </c>
      <c r="B39" s="69"/>
      <c r="C39" s="70"/>
      <c r="D39" s="71"/>
      <c r="E39" s="13" t="str">
        <f t="shared" si="0"/>
        <v>В</v>
      </c>
      <c r="F39" s="13">
        <f t="shared" ca="1" si="1"/>
        <v>8</v>
      </c>
      <c r="G39" s="13" t="str">
        <f t="shared" si="71"/>
        <v>В</v>
      </c>
      <c r="H39" s="13">
        <f t="shared" ca="1" si="72"/>
        <v>8</v>
      </c>
      <c r="I39" s="13">
        <f t="shared" ca="1" si="73"/>
        <v>8</v>
      </c>
      <c r="J39" s="13">
        <f t="shared" ca="1" si="2"/>
        <v>7</v>
      </c>
      <c r="K39" s="13" t="str">
        <f t="shared" si="74"/>
        <v>В</v>
      </c>
      <c r="L39" s="13">
        <f t="shared" ca="1" si="75"/>
        <v>8</v>
      </c>
      <c r="M39" s="13">
        <f t="shared" ca="1" si="76"/>
        <v>8</v>
      </c>
      <c r="N39" s="13" t="str">
        <f t="shared" si="77"/>
        <v>В</v>
      </c>
      <c r="O39" s="13">
        <f t="shared" ca="1" si="78"/>
        <v>8</v>
      </c>
      <c r="P39" s="13">
        <f t="shared" ca="1" si="79"/>
        <v>8</v>
      </c>
      <c r="Q39" s="13">
        <f t="shared" ca="1" si="80"/>
        <v>8</v>
      </c>
      <c r="R39" s="13">
        <f t="shared" ca="1" si="81"/>
        <v>8</v>
      </c>
      <c r="S39" s="13">
        <f t="shared" ca="1" si="82"/>
        <v>8</v>
      </c>
      <c r="T39" s="151"/>
      <c r="U39" s="13">
        <f t="shared" ca="1" si="83"/>
        <v>8</v>
      </c>
      <c r="V39" s="13" t="str">
        <f t="shared" si="84"/>
        <v>В</v>
      </c>
      <c r="W39" s="13">
        <f t="shared" ca="1" si="85"/>
        <v>8</v>
      </c>
      <c r="X39" s="13">
        <f t="shared" ca="1" si="86"/>
        <v>8</v>
      </c>
      <c r="Y39" s="13" t="str">
        <f t="shared" ca="1" si="87"/>
        <v>-</v>
      </c>
      <c r="Z39" s="13" t="str">
        <f t="shared" ca="1" si="88"/>
        <v>-</v>
      </c>
      <c r="AA39" s="13" t="str">
        <f t="shared" ca="1" si="89"/>
        <v>-</v>
      </c>
      <c r="AB39" s="13" t="str">
        <f t="shared" ca="1" si="90"/>
        <v>-</v>
      </c>
      <c r="AC39" s="13" t="str">
        <f t="shared" si="91"/>
        <v>В</v>
      </c>
      <c r="AD39" s="13" t="str">
        <f t="shared" ca="1" si="3"/>
        <v>-</v>
      </c>
      <c r="AE39" s="13" t="str">
        <f t="shared" ca="1" si="92"/>
        <v>-</v>
      </c>
      <c r="AF39" s="13" t="str">
        <f t="shared" ca="1" si="93"/>
        <v>-</v>
      </c>
      <c r="AG39" s="13" t="str">
        <f t="shared" ca="1" si="94"/>
        <v>-</v>
      </c>
      <c r="AH39" s="13" t="str">
        <f t="shared" ca="1" si="95"/>
        <v>-</v>
      </c>
      <c r="AI39" s="13" t="str">
        <f t="shared" ca="1" si="96"/>
        <v>-</v>
      </c>
      <c r="AJ39" s="18" t="str">
        <f t="shared" si="97"/>
        <v>В</v>
      </c>
      <c r="AK39" s="14" t="str">
        <f t="shared" ca="1" si="98"/>
        <v/>
      </c>
      <c r="AL39" s="19">
        <f t="shared" ca="1" si="99"/>
        <v>14</v>
      </c>
      <c r="AM39" s="14" t="str">
        <f t="shared" ca="1" si="100"/>
        <v/>
      </c>
      <c r="AN39" s="6" t="str">
        <f t="shared" ca="1" si="101"/>
        <v/>
      </c>
      <c r="AO39" s="6" t="str">
        <f t="shared" ca="1" si="102"/>
        <v/>
      </c>
      <c r="AP39" s="6" t="str">
        <f t="shared" ca="1" si="103"/>
        <v/>
      </c>
      <c r="AQ39" s="110" t="str">
        <f t="shared" ca="1" si="104"/>
        <v/>
      </c>
      <c r="AR39" s="6" t="str">
        <f t="shared" ca="1" si="105"/>
        <v/>
      </c>
      <c r="AS39" s="112">
        <f t="shared" ca="1" si="106"/>
        <v>7</v>
      </c>
      <c r="AT39" s="14">
        <f t="shared" ca="1" si="116"/>
        <v>111</v>
      </c>
      <c r="AU39" s="6"/>
      <c r="AV39" s="6"/>
      <c r="AW39" s="3"/>
      <c r="CE39" s="2">
        <f t="shared" ca="1" si="5"/>
        <v>14</v>
      </c>
      <c r="CF39" s="2">
        <f t="shared" ca="1" si="108"/>
        <v>0</v>
      </c>
      <c r="CG39" s="2">
        <f t="shared" ca="1" si="109"/>
        <v>0</v>
      </c>
      <c r="CH39" s="2">
        <f t="shared" ca="1" si="110"/>
        <v>0</v>
      </c>
      <c r="CI39" s="2">
        <f t="shared" ca="1" si="111"/>
        <v>0</v>
      </c>
      <c r="CJ39" s="2">
        <f t="shared" ca="1" si="112"/>
        <v>0</v>
      </c>
      <c r="CK39" s="2">
        <f t="shared" ca="1" si="113"/>
        <v>0</v>
      </c>
      <c r="CL39" s="2">
        <f t="shared" ca="1" si="6"/>
        <v>0</v>
      </c>
      <c r="CM39" s="2">
        <f t="shared" ca="1" si="7"/>
        <v>111</v>
      </c>
      <c r="CR39" s="2" t="str">
        <f t="shared" si="8"/>
        <v>-</v>
      </c>
      <c r="CS39" s="2" t="str">
        <f t="shared" ca="1" si="9"/>
        <v>-</v>
      </c>
      <c r="CT39" s="2" t="str">
        <f t="shared" si="10"/>
        <v>-</v>
      </c>
      <c r="CU39" s="2" t="str">
        <f t="shared" ca="1" si="11"/>
        <v>-</v>
      </c>
      <c r="CV39" s="2" t="str">
        <f t="shared" ca="1" si="12"/>
        <v>-</v>
      </c>
      <c r="CW39" s="2" t="str">
        <f t="shared" ca="1" si="13"/>
        <v>-</v>
      </c>
      <c r="CX39" s="2" t="str">
        <f t="shared" si="14"/>
        <v>-</v>
      </c>
      <c r="CY39" s="2" t="str">
        <f t="shared" ca="1" si="15"/>
        <v>-</v>
      </c>
      <c r="CZ39" s="2" t="str">
        <f t="shared" ca="1" si="16"/>
        <v>-</v>
      </c>
      <c r="DA39" s="2" t="str">
        <f t="shared" si="17"/>
        <v>-</v>
      </c>
      <c r="DB39" s="2" t="str">
        <f t="shared" ca="1" si="18"/>
        <v>-</v>
      </c>
      <c r="DC39" s="2" t="str">
        <f t="shared" ca="1" si="19"/>
        <v>-</v>
      </c>
      <c r="DD39" s="2" t="str">
        <f t="shared" ca="1" si="20"/>
        <v>-</v>
      </c>
      <c r="DE39" s="2" t="str">
        <f t="shared" ca="1" si="21"/>
        <v>-</v>
      </c>
      <c r="DF39" s="2" t="str">
        <f t="shared" ca="1" si="22"/>
        <v>-</v>
      </c>
      <c r="DG39" s="2"/>
      <c r="DH39" s="2" t="str">
        <f t="shared" ca="1" si="23"/>
        <v>-</v>
      </c>
      <c r="DI39" s="2" t="str">
        <f t="shared" si="24"/>
        <v>-</v>
      </c>
      <c r="DJ39" s="2" t="str">
        <f t="shared" ca="1" si="25"/>
        <v>-</v>
      </c>
      <c r="DK39" s="2" t="str">
        <f t="shared" ca="1" si="26"/>
        <v>-</v>
      </c>
      <c r="DL39" s="2" t="str">
        <f t="shared" ca="1" si="27"/>
        <v>-</v>
      </c>
      <c r="DM39" s="2" t="str">
        <f t="shared" ca="1" si="28"/>
        <v>-</v>
      </c>
      <c r="DN39" s="2" t="str">
        <f t="shared" ca="1" si="29"/>
        <v>-</v>
      </c>
      <c r="DO39" s="2" t="str">
        <f t="shared" ca="1" si="30"/>
        <v>-</v>
      </c>
      <c r="DP39" s="2" t="str">
        <f t="shared" si="31"/>
        <v>-</v>
      </c>
      <c r="DQ39" s="2" t="str">
        <f t="shared" ca="1" si="32"/>
        <v>-</v>
      </c>
      <c r="DR39" s="2" t="str">
        <f t="shared" ca="1" si="33"/>
        <v>-</v>
      </c>
      <c r="DS39" s="2" t="str">
        <f t="shared" ca="1" si="34"/>
        <v>-</v>
      </c>
      <c r="DT39" s="2" t="str">
        <f t="shared" ca="1" si="35"/>
        <v>-</v>
      </c>
      <c r="DU39" s="2" t="str">
        <f t="shared" ca="1" si="36"/>
        <v>-</v>
      </c>
      <c r="DV39" s="2" t="str">
        <f t="shared" ca="1" si="37"/>
        <v>-</v>
      </c>
      <c r="DW39" s="2" t="str">
        <f t="shared" si="38"/>
        <v>-</v>
      </c>
      <c r="DX39" s="83">
        <f t="shared" ca="1" si="117"/>
        <v>0</v>
      </c>
      <c r="ER39" s="2" t="str">
        <f t="shared" si="39"/>
        <v>-</v>
      </c>
      <c r="ES39" s="2" t="str">
        <f t="shared" ca="1" si="40"/>
        <v>-</v>
      </c>
      <c r="ET39" s="2" t="str">
        <f t="shared" si="41"/>
        <v>-</v>
      </c>
      <c r="EU39" s="2" t="str">
        <f t="shared" ca="1" si="42"/>
        <v>-</v>
      </c>
      <c r="EV39" s="2" t="str">
        <f t="shared" ca="1" si="43"/>
        <v>-</v>
      </c>
      <c r="EW39" s="2" t="str">
        <f t="shared" ca="1" si="44"/>
        <v>-</v>
      </c>
      <c r="EX39" s="2" t="str">
        <f t="shared" si="45"/>
        <v>-</v>
      </c>
      <c r="EY39" s="2" t="str">
        <f t="shared" ca="1" si="46"/>
        <v>-</v>
      </c>
      <c r="EZ39" s="2" t="str">
        <f t="shared" ca="1" si="47"/>
        <v>-</v>
      </c>
      <c r="FA39" s="2" t="str">
        <f t="shared" si="48"/>
        <v>-</v>
      </c>
      <c r="FB39" s="2" t="str">
        <f t="shared" ca="1" si="49"/>
        <v>-</v>
      </c>
      <c r="FC39" s="2" t="str">
        <f t="shared" ca="1" si="50"/>
        <v>-</v>
      </c>
      <c r="FD39" s="2" t="str">
        <f t="shared" ca="1" si="51"/>
        <v>-</v>
      </c>
      <c r="FE39" s="2" t="str">
        <f t="shared" ca="1" si="52"/>
        <v>-</v>
      </c>
      <c r="FF39" s="2" t="str">
        <f t="shared" ca="1" si="53"/>
        <v>-</v>
      </c>
      <c r="FG39" s="2" t="str">
        <f t="shared" si="54"/>
        <v>-</v>
      </c>
      <c r="FH39" s="2" t="str">
        <f t="shared" ca="1" si="55"/>
        <v>-</v>
      </c>
      <c r="FI39" s="2" t="str">
        <f t="shared" si="56"/>
        <v>-</v>
      </c>
      <c r="FJ39" s="2" t="str">
        <f t="shared" ca="1" si="57"/>
        <v>-</v>
      </c>
      <c r="FK39" s="2" t="str">
        <f t="shared" ca="1" si="58"/>
        <v>-</v>
      </c>
      <c r="FL39" s="2" t="str">
        <f t="shared" ca="1" si="59"/>
        <v>-</v>
      </c>
      <c r="FM39" s="2" t="str">
        <f t="shared" ca="1" si="60"/>
        <v>-</v>
      </c>
      <c r="FN39" s="2" t="str">
        <f t="shared" ca="1" si="61"/>
        <v>-</v>
      </c>
      <c r="FO39" s="2" t="str">
        <f t="shared" ca="1" si="62"/>
        <v>-</v>
      </c>
      <c r="FP39" s="2" t="str">
        <f t="shared" si="63"/>
        <v>-</v>
      </c>
      <c r="FQ39" s="2" t="str">
        <f t="shared" ca="1" si="64"/>
        <v>-</v>
      </c>
      <c r="FR39" s="2" t="str">
        <f t="shared" ca="1" si="65"/>
        <v>-</v>
      </c>
      <c r="FS39" s="2" t="str">
        <f t="shared" ca="1" si="66"/>
        <v>-</v>
      </c>
      <c r="FT39" s="2" t="str">
        <f t="shared" ca="1" si="67"/>
        <v>-</v>
      </c>
      <c r="FU39" s="2" t="str">
        <f t="shared" ca="1" si="68"/>
        <v>-</v>
      </c>
      <c r="FV39" s="2" t="str">
        <f t="shared" ca="1" si="69"/>
        <v>-</v>
      </c>
      <c r="FW39" s="2" t="str">
        <f t="shared" si="70"/>
        <v>-</v>
      </c>
      <c r="FX39" s="2">
        <f t="shared" ca="1" si="115"/>
        <v>0</v>
      </c>
    </row>
    <row r="40" spans="1:180" ht="15.75" x14ac:dyDescent="0.25">
      <c r="A40" s="5" t="s">
        <v>113</v>
      </c>
      <c r="B40" s="69"/>
      <c r="C40" s="70"/>
      <c r="D40" s="71"/>
      <c r="E40" s="13" t="str">
        <f t="shared" si="0"/>
        <v>В</v>
      </c>
      <c r="F40" s="13">
        <f t="shared" ca="1" si="1"/>
        <v>8</v>
      </c>
      <c r="G40" s="13" t="str">
        <f t="shared" si="71"/>
        <v>В</v>
      </c>
      <c r="H40" s="13">
        <f t="shared" ca="1" si="72"/>
        <v>8</v>
      </c>
      <c r="I40" s="13">
        <f t="shared" ca="1" si="73"/>
        <v>8</v>
      </c>
      <c r="J40" s="13">
        <f t="shared" ca="1" si="2"/>
        <v>7</v>
      </c>
      <c r="K40" s="13" t="str">
        <f t="shared" si="74"/>
        <v>В</v>
      </c>
      <c r="L40" s="13">
        <f t="shared" ca="1" si="75"/>
        <v>8</v>
      </c>
      <c r="M40" s="13">
        <f t="shared" ca="1" si="76"/>
        <v>8</v>
      </c>
      <c r="N40" s="13" t="str">
        <f t="shared" si="77"/>
        <v>В</v>
      </c>
      <c r="O40" s="13">
        <f t="shared" ca="1" si="78"/>
        <v>8</v>
      </c>
      <c r="P40" s="13">
        <f t="shared" ca="1" si="79"/>
        <v>8</v>
      </c>
      <c r="Q40" s="13">
        <f t="shared" ca="1" si="80"/>
        <v>8</v>
      </c>
      <c r="R40" s="13">
        <f t="shared" ca="1" si="81"/>
        <v>8</v>
      </c>
      <c r="S40" s="13">
        <f t="shared" ca="1" si="82"/>
        <v>8</v>
      </c>
      <c r="T40" s="151"/>
      <c r="U40" s="13">
        <f t="shared" ca="1" si="83"/>
        <v>8</v>
      </c>
      <c r="V40" s="13" t="str">
        <f t="shared" si="84"/>
        <v>В</v>
      </c>
      <c r="W40" s="13">
        <f t="shared" ca="1" si="85"/>
        <v>8</v>
      </c>
      <c r="X40" s="13">
        <f t="shared" ca="1" si="86"/>
        <v>8</v>
      </c>
      <c r="Y40" s="13" t="str">
        <f t="shared" ca="1" si="87"/>
        <v>-</v>
      </c>
      <c r="Z40" s="13" t="str">
        <f t="shared" ca="1" si="88"/>
        <v>-</v>
      </c>
      <c r="AA40" s="13" t="str">
        <f t="shared" ca="1" si="89"/>
        <v>-</v>
      </c>
      <c r="AB40" s="13" t="str">
        <f t="shared" ca="1" si="90"/>
        <v>-</v>
      </c>
      <c r="AC40" s="13" t="str">
        <f t="shared" si="91"/>
        <v>В</v>
      </c>
      <c r="AD40" s="13" t="str">
        <f t="shared" ca="1" si="3"/>
        <v>-</v>
      </c>
      <c r="AE40" s="13" t="str">
        <f t="shared" ca="1" si="92"/>
        <v>-</v>
      </c>
      <c r="AF40" s="13" t="str">
        <f t="shared" ca="1" si="93"/>
        <v>-</v>
      </c>
      <c r="AG40" s="13" t="str">
        <f t="shared" ca="1" si="94"/>
        <v>-</v>
      </c>
      <c r="AH40" s="13" t="str">
        <f t="shared" ca="1" si="95"/>
        <v>-</v>
      </c>
      <c r="AI40" s="13" t="str">
        <f t="shared" ca="1" si="96"/>
        <v>-</v>
      </c>
      <c r="AJ40" s="18" t="str">
        <f t="shared" si="97"/>
        <v>В</v>
      </c>
      <c r="AK40" s="14" t="str">
        <f t="shared" ca="1" si="98"/>
        <v/>
      </c>
      <c r="AL40" s="19">
        <f t="shared" ca="1" si="99"/>
        <v>14</v>
      </c>
      <c r="AM40" s="14" t="str">
        <f t="shared" ca="1" si="100"/>
        <v/>
      </c>
      <c r="AN40" s="6" t="str">
        <f t="shared" ca="1" si="101"/>
        <v/>
      </c>
      <c r="AO40" s="6" t="str">
        <f t="shared" ca="1" si="102"/>
        <v/>
      </c>
      <c r="AP40" s="6" t="str">
        <f t="shared" ca="1" si="103"/>
        <v/>
      </c>
      <c r="AQ40" s="110" t="str">
        <f t="shared" ca="1" si="104"/>
        <v/>
      </c>
      <c r="AR40" s="6" t="str">
        <f t="shared" ca="1" si="105"/>
        <v/>
      </c>
      <c r="AS40" s="112">
        <f t="shared" ca="1" si="106"/>
        <v>7</v>
      </c>
      <c r="AT40" s="14">
        <f t="shared" ca="1" si="116"/>
        <v>111</v>
      </c>
      <c r="AU40" s="6"/>
      <c r="AV40" s="6"/>
      <c r="AW40" s="3"/>
      <c r="CE40" s="2">
        <f t="shared" ca="1" si="5"/>
        <v>14</v>
      </c>
      <c r="CF40" s="2">
        <f t="shared" ca="1" si="108"/>
        <v>0</v>
      </c>
      <c r="CG40" s="2">
        <f t="shared" ca="1" si="109"/>
        <v>0</v>
      </c>
      <c r="CH40" s="2">
        <f t="shared" ca="1" si="110"/>
        <v>0</v>
      </c>
      <c r="CI40" s="2">
        <f t="shared" ca="1" si="111"/>
        <v>0</v>
      </c>
      <c r="CJ40" s="2">
        <f t="shared" ca="1" si="112"/>
        <v>0</v>
      </c>
      <c r="CK40" s="2">
        <f t="shared" ca="1" si="113"/>
        <v>0</v>
      </c>
      <c r="CL40" s="2">
        <f t="shared" ca="1" si="6"/>
        <v>0</v>
      </c>
      <c r="CM40" s="2">
        <f t="shared" ca="1" si="7"/>
        <v>111</v>
      </c>
      <c r="CR40" s="2" t="str">
        <f t="shared" si="8"/>
        <v>-</v>
      </c>
      <c r="CS40" s="2" t="str">
        <f t="shared" ca="1" si="9"/>
        <v>-</v>
      </c>
      <c r="CT40" s="2" t="str">
        <f t="shared" si="10"/>
        <v>-</v>
      </c>
      <c r="CU40" s="2" t="str">
        <f t="shared" ca="1" si="11"/>
        <v>-</v>
      </c>
      <c r="CV40" s="2" t="str">
        <f t="shared" ca="1" si="12"/>
        <v>-</v>
      </c>
      <c r="CW40" s="2" t="str">
        <f t="shared" ca="1" si="13"/>
        <v>-</v>
      </c>
      <c r="CX40" s="2" t="str">
        <f t="shared" si="14"/>
        <v>-</v>
      </c>
      <c r="CY40" s="2" t="str">
        <f t="shared" ca="1" si="15"/>
        <v>-</v>
      </c>
      <c r="CZ40" s="2" t="str">
        <f t="shared" ca="1" si="16"/>
        <v>-</v>
      </c>
      <c r="DA40" s="2" t="str">
        <f t="shared" si="17"/>
        <v>-</v>
      </c>
      <c r="DB40" s="2" t="str">
        <f t="shared" ca="1" si="18"/>
        <v>-</v>
      </c>
      <c r="DC40" s="2" t="str">
        <f t="shared" ca="1" si="19"/>
        <v>-</v>
      </c>
      <c r="DD40" s="2" t="str">
        <f t="shared" ca="1" si="20"/>
        <v>-</v>
      </c>
      <c r="DE40" s="2" t="str">
        <f t="shared" ca="1" si="21"/>
        <v>-</v>
      </c>
      <c r="DF40" s="2" t="str">
        <f t="shared" ca="1" si="22"/>
        <v>-</v>
      </c>
      <c r="DG40" s="2"/>
      <c r="DH40" s="2" t="str">
        <f t="shared" ca="1" si="23"/>
        <v>-</v>
      </c>
      <c r="DI40" s="2" t="str">
        <f t="shared" si="24"/>
        <v>-</v>
      </c>
      <c r="DJ40" s="2" t="str">
        <f t="shared" ca="1" si="25"/>
        <v>-</v>
      </c>
      <c r="DK40" s="2" t="str">
        <f t="shared" ca="1" si="26"/>
        <v>-</v>
      </c>
      <c r="DL40" s="2" t="str">
        <f t="shared" ca="1" si="27"/>
        <v>-</v>
      </c>
      <c r="DM40" s="2" t="str">
        <f t="shared" ca="1" si="28"/>
        <v>-</v>
      </c>
      <c r="DN40" s="2" t="str">
        <f t="shared" ca="1" si="29"/>
        <v>-</v>
      </c>
      <c r="DO40" s="2" t="str">
        <f t="shared" ca="1" si="30"/>
        <v>-</v>
      </c>
      <c r="DP40" s="2" t="str">
        <f t="shared" si="31"/>
        <v>-</v>
      </c>
      <c r="DQ40" s="2" t="str">
        <f t="shared" ca="1" si="32"/>
        <v>-</v>
      </c>
      <c r="DR40" s="2" t="str">
        <f t="shared" ca="1" si="33"/>
        <v>-</v>
      </c>
      <c r="DS40" s="2" t="str">
        <f t="shared" ca="1" si="34"/>
        <v>-</v>
      </c>
      <c r="DT40" s="2" t="str">
        <f t="shared" ca="1" si="35"/>
        <v>-</v>
      </c>
      <c r="DU40" s="2" t="str">
        <f t="shared" ca="1" si="36"/>
        <v>-</v>
      </c>
      <c r="DV40" s="2" t="str">
        <f t="shared" ca="1" si="37"/>
        <v>-</v>
      </c>
      <c r="DW40" s="2" t="str">
        <f t="shared" si="38"/>
        <v>-</v>
      </c>
      <c r="DX40" s="83">
        <f t="shared" ca="1" si="117"/>
        <v>0</v>
      </c>
      <c r="ER40" s="2" t="str">
        <f t="shared" si="39"/>
        <v>-</v>
      </c>
      <c r="ES40" s="2" t="str">
        <f t="shared" ca="1" si="40"/>
        <v>-</v>
      </c>
      <c r="ET40" s="2" t="str">
        <f t="shared" si="41"/>
        <v>-</v>
      </c>
      <c r="EU40" s="2" t="str">
        <f t="shared" ca="1" si="42"/>
        <v>-</v>
      </c>
      <c r="EV40" s="2" t="str">
        <f t="shared" ca="1" si="43"/>
        <v>-</v>
      </c>
      <c r="EW40" s="2" t="str">
        <f t="shared" ca="1" si="44"/>
        <v>-</v>
      </c>
      <c r="EX40" s="2" t="str">
        <f t="shared" si="45"/>
        <v>-</v>
      </c>
      <c r="EY40" s="2" t="str">
        <f t="shared" ca="1" si="46"/>
        <v>-</v>
      </c>
      <c r="EZ40" s="2" t="str">
        <f t="shared" ca="1" si="47"/>
        <v>-</v>
      </c>
      <c r="FA40" s="2" t="str">
        <f t="shared" si="48"/>
        <v>-</v>
      </c>
      <c r="FB40" s="2" t="str">
        <f t="shared" ca="1" si="49"/>
        <v>-</v>
      </c>
      <c r="FC40" s="2" t="str">
        <f t="shared" ca="1" si="50"/>
        <v>-</v>
      </c>
      <c r="FD40" s="2" t="str">
        <f t="shared" ca="1" si="51"/>
        <v>-</v>
      </c>
      <c r="FE40" s="2" t="str">
        <f t="shared" ca="1" si="52"/>
        <v>-</v>
      </c>
      <c r="FF40" s="2" t="str">
        <f t="shared" ca="1" si="53"/>
        <v>-</v>
      </c>
      <c r="FG40" s="2" t="str">
        <f t="shared" si="54"/>
        <v>-</v>
      </c>
      <c r="FH40" s="2" t="str">
        <f t="shared" ca="1" si="55"/>
        <v>-</v>
      </c>
      <c r="FI40" s="2" t="str">
        <f t="shared" si="56"/>
        <v>-</v>
      </c>
      <c r="FJ40" s="2" t="str">
        <f t="shared" ca="1" si="57"/>
        <v>-</v>
      </c>
      <c r="FK40" s="2" t="str">
        <f t="shared" ca="1" si="58"/>
        <v>-</v>
      </c>
      <c r="FL40" s="2" t="str">
        <f t="shared" ca="1" si="59"/>
        <v>-</v>
      </c>
      <c r="FM40" s="2" t="str">
        <f t="shared" ca="1" si="60"/>
        <v>-</v>
      </c>
      <c r="FN40" s="2" t="str">
        <f t="shared" ca="1" si="61"/>
        <v>-</v>
      </c>
      <c r="FO40" s="2" t="str">
        <f t="shared" ca="1" si="62"/>
        <v>-</v>
      </c>
      <c r="FP40" s="2" t="str">
        <f t="shared" si="63"/>
        <v>-</v>
      </c>
      <c r="FQ40" s="2" t="str">
        <f t="shared" ca="1" si="64"/>
        <v>-</v>
      </c>
      <c r="FR40" s="2" t="str">
        <f t="shared" ca="1" si="65"/>
        <v>-</v>
      </c>
      <c r="FS40" s="2" t="str">
        <f t="shared" ca="1" si="66"/>
        <v>-</v>
      </c>
      <c r="FT40" s="2" t="str">
        <f t="shared" ca="1" si="67"/>
        <v>-</v>
      </c>
      <c r="FU40" s="2" t="str">
        <f t="shared" ca="1" si="68"/>
        <v>-</v>
      </c>
      <c r="FV40" s="2" t="str">
        <f t="shared" ca="1" si="69"/>
        <v>-</v>
      </c>
      <c r="FW40" s="2" t="str">
        <f t="shared" si="70"/>
        <v>-</v>
      </c>
      <c r="FX40" s="2">
        <f t="shared" ca="1" si="115"/>
        <v>0</v>
      </c>
    </row>
    <row r="41" spans="1:180" ht="15.75" x14ac:dyDescent="0.25">
      <c r="A41" s="5" t="s">
        <v>114</v>
      </c>
      <c r="B41" s="69"/>
      <c r="C41" s="70"/>
      <c r="D41" s="71"/>
      <c r="E41" s="13" t="str">
        <f t="shared" si="0"/>
        <v>В</v>
      </c>
      <c r="F41" s="13">
        <f t="shared" ca="1" si="1"/>
        <v>8</v>
      </c>
      <c r="G41" s="13" t="str">
        <f t="shared" si="71"/>
        <v>В</v>
      </c>
      <c r="H41" s="13">
        <f t="shared" ca="1" si="72"/>
        <v>8</v>
      </c>
      <c r="I41" s="13">
        <f t="shared" ca="1" si="73"/>
        <v>8</v>
      </c>
      <c r="J41" s="13">
        <f t="shared" ca="1" si="2"/>
        <v>7</v>
      </c>
      <c r="K41" s="13" t="str">
        <f t="shared" si="74"/>
        <v>В</v>
      </c>
      <c r="L41" s="13">
        <f t="shared" ca="1" si="75"/>
        <v>8</v>
      </c>
      <c r="M41" s="13">
        <f t="shared" ca="1" si="76"/>
        <v>8</v>
      </c>
      <c r="N41" s="13" t="str">
        <f t="shared" si="77"/>
        <v>В</v>
      </c>
      <c r="O41" s="13">
        <f t="shared" ca="1" si="78"/>
        <v>8</v>
      </c>
      <c r="P41" s="13">
        <f t="shared" ca="1" si="79"/>
        <v>8</v>
      </c>
      <c r="Q41" s="13">
        <f t="shared" ca="1" si="80"/>
        <v>8</v>
      </c>
      <c r="R41" s="13">
        <f t="shared" ca="1" si="81"/>
        <v>8</v>
      </c>
      <c r="S41" s="13">
        <f t="shared" ca="1" si="82"/>
        <v>8</v>
      </c>
      <c r="T41" s="151"/>
      <c r="U41" s="13">
        <f t="shared" ca="1" si="83"/>
        <v>8</v>
      </c>
      <c r="V41" s="13" t="str">
        <f t="shared" si="84"/>
        <v>В</v>
      </c>
      <c r="W41" s="13">
        <f t="shared" ca="1" si="85"/>
        <v>8</v>
      </c>
      <c r="X41" s="13">
        <f t="shared" ca="1" si="86"/>
        <v>8</v>
      </c>
      <c r="Y41" s="13" t="str">
        <f t="shared" ca="1" si="87"/>
        <v>-</v>
      </c>
      <c r="Z41" s="13" t="str">
        <f t="shared" ca="1" si="88"/>
        <v>-</v>
      </c>
      <c r="AA41" s="13" t="str">
        <f t="shared" ca="1" si="89"/>
        <v>-</v>
      </c>
      <c r="AB41" s="13" t="str">
        <f t="shared" ca="1" si="90"/>
        <v>-</v>
      </c>
      <c r="AC41" s="13" t="str">
        <f t="shared" si="91"/>
        <v>В</v>
      </c>
      <c r="AD41" s="13" t="str">
        <f t="shared" ca="1" si="3"/>
        <v>-</v>
      </c>
      <c r="AE41" s="13" t="str">
        <f t="shared" ca="1" si="92"/>
        <v>-</v>
      </c>
      <c r="AF41" s="13" t="str">
        <f t="shared" ca="1" si="93"/>
        <v>-</v>
      </c>
      <c r="AG41" s="13" t="str">
        <f t="shared" ca="1" si="94"/>
        <v>-</v>
      </c>
      <c r="AH41" s="13" t="str">
        <f t="shared" ca="1" si="95"/>
        <v>-</v>
      </c>
      <c r="AI41" s="13" t="str">
        <f t="shared" ca="1" si="96"/>
        <v>-</v>
      </c>
      <c r="AJ41" s="18" t="str">
        <f t="shared" si="97"/>
        <v>В</v>
      </c>
      <c r="AK41" s="14" t="str">
        <f t="shared" ca="1" si="98"/>
        <v/>
      </c>
      <c r="AL41" s="19">
        <f t="shared" ca="1" si="99"/>
        <v>14</v>
      </c>
      <c r="AM41" s="14" t="str">
        <f t="shared" ca="1" si="100"/>
        <v/>
      </c>
      <c r="AN41" s="6" t="str">
        <f t="shared" ca="1" si="101"/>
        <v/>
      </c>
      <c r="AO41" s="6" t="str">
        <f t="shared" ca="1" si="102"/>
        <v/>
      </c>
      <c r="AP41" s="6" t="str">
        <f t="shared" ca="1" si="103"/>
        <v/>
      </c>
      <c r="AQ41" s="110" t="str">
        <f t="shared" ca="1" si="104"/>
        <v/>
      </c>
      <c r="AR41" s="6" t="str">
        <f t="shared" ca="1" si="105"/>
        <v/>
      </c>
      <c r="AS41" s="112">
        <f t="shared" ca="1" si="106"/>
        <v>7</v>
      </c>
      <c r="AT41" s="14">
        <f t="shared" ca="1" si="116"/>
        <v>111</v>
      </c>
      <c r="AU41" s="6"/>
      <c r="AV41" s="6"/>
      <c r="AW41" s="3"/>
      <c r="CE41" s="2">
        <f t="shared" ca="1" si="5"/>
        <v>14</v>
      </c>
      <c r="CF41" s="2">
        <f t="shared" ca="1" si="108"/>
        <v>0</v>
      </c>
      <c r="CG41" s="2">
        <f t="shared" ca="1" si="109"/>
        <v>0</v>
      </c>
      <c r="CH41" s="2">
        <f t="shared" ca="1" si="110"/>
        <v>0</v>
      </c>
      <c r="CI41" s="2">
        <f t="shared" ca="1" si="111"/>
        <v>0</v>
      </c>
      <c r="CJ41" s="2">
        <f t="shared" ca="1" si="112"/>
        <v>0</v>
      </c>
      <c r="CK41" s="2">
        <f t="shared" ca="1" si="113"/>
        <v>0</v>
      </c>
      <c r="CL41" s="2">
        <f t="shared" ca="1" si="6"/>
        <v>0</v>
      </c>
      <c r="CM41" s="2">
        <f t="shared" ca="1" si="7"/>
        <v>111</v>
      </c>
      <c r="CR41" s="2" t="str">
        <f t="shared" si="8"/>
        <v>-</v>
      </c>
      <c r="CS41" s="2" t="str">
        <f t="shared" ca="1" si="9"/>
        <v>-</v>
      </c>
      <c r="CT41" s="2" t="str">
        <f t="shared" si="10"/>
        <v>-</v>
      </c>
      <c r="CU41" s="2" t="str">
        <f t="shared" ca="1" si="11"/>
        <v>-</v>
      </c>
      <c r="CV41" s="2" t="str">
        <f t="shared" ca="1" si="12"/>
        <v>-</v>
      </c>
      <c r="CW41" s="2" t="str">
        <f t="shared" ca="1" si="13"/>
        <v>-</v>
      </c>
      <c r="CX41" s="2" t="str">
        <f t="shared" si="14"/>
        <v>-</v>
      </c>
      <c r="CY41" s="2" t="str">
        <f t="shared" ca="1" si="15"/>
        <v>-</v>
      </c>
      <c r="CZ41" s="2" t="str">
        <f t="shared" ca="1" si="16"/>
        <v>-</v>
      </c>
      <c r="DA41" s="2" t="str">
        <f t="shared" si="17"/>
        <v>-</v>
      </c>
      <c r="DB41" s="2" t="str">
        <f t="shared" ca="1" si="18"/>
        <v>-</v>
      </c>
      <c r="DC41" s="2" t="str">
        <f t="shared" ca="1" si="19"/>
        <v>-</v>
      </c>
      <c r="DD41" s="2" t="str">
        <f t="shared" ca="1" si="20"/>
        <v>-</v>
      </c>
      <c r="DE41" s="2" t="str">
        <f t="shared" ca="1" si="21"/>
        <v>-</v>
      </c>
      <c r="DF41" s="2" t="str">
        <f t="shared" ca="1" si="22"/>
        <v>-</v>
      </c>
      <c r="DG41" s="2"/>
      <c r="DH41" s="2" t="str">
        <f t="shared" ca="1" si="23"/>
        <v>-</v>
      </c>
      <c r="DI41" s="2" t="str">
        <f t="shared" si="24"/>
        <v>-</v>
      </c>
      <c r="DJ41" s="2" t="str">
        <f t="shared" ca="1" si="25"/>
        <v>-</v>
      </c>
      <c r="DK41" s="2" t="str">
        <f t="shared" ca="1" si="26"/>
        <v>-</v>
      </c>
      <c r="DL41" s="2" t="str">
        <f t="shared" ca="1" si="27"/>
        <v>-</v>
      </c>
      <c r="DM41" s="2" t="str">
        <f t="shared" ca="1" si="28"/>
        <v>-</v>
      </c>
      <c r="DN41" s="2" t="str">
        <f t="shared" ca="1" si="29"/>
        <v>-</v>
      </c>
      <c r="DO41" s="2" t="str">
        <f t="shared" ca="1" si="30"/>
        <v>-</v>
      </c>
      <c r="DP41" s="2" t="str">
        <f t="shared" si="31"/>
        <v>-</v>
      </c>
      <c r="DQ41" s="2" t="str">
        <f t="shared" ca="1" si="32"/>
        <v>-</v>
      </c>
      <c r="DR41" s="2" t="str">
        <f t="shared" ca="1" si="33"/>
        <v>-</v>
      </c>
      <c r="DS41" s="2" t="str">
        <f t="shared" ca="1" si="34"/>
        <v>-</v>
      </c>
      <c r="DT41" s="2" t="str">
        <f t="shared" ca="1" si="35"/>
        <v>-</v>
      </c>
      <c r="DU41" s="2" t="str">
        <f t="shared" ca="1" si="36"/>
        <v>-</v>
      </c>
      <c r="DV41" s="2" t="str">
        <f t="shared" ca="1" si="37"/>
        <v>-</v>
      </c>
      <c r="DW41" s="2" t="str">
        <f t="shared" si="38"/>
        <v>-</v>
      </c>
      <c r="DX41" s="83">
        <f t="shared" ca="1" si="117"/>
        <v>0</v>
      </c>
      <c r="ER41" s="2" t="str">
        <f t="shared" si="39"/>
        <v>-</v>
      </c>
      <c r="ES41" s="2" t="str">
        <f t="shared" ca="1" si="40"/>
        <v>-</v>
      </c>
      <c r="ET41" s="2" t="str">
        <f t="shared" si="41"/>
        <v>-</v>
      </c>
      <c r="EU41" s="2" t="str">
        <f t="shared" ca="1" si="42"/>
        <v>-</v>
      </c>
      <c r="EV41" s="2" t="str">
        <f t="shared" ca="1" si="43"/>
        <v>-</v>
      </c>
      <c r="EW41" s="2" t="str">
        <f t="shared" ca="1" si="44"/>
        <v>-</v>
      </c>
      <c r="EX41" s="2" t="str">
        <f t="shared" si="45"/>
        <v>-</v>
      </c>
      <c r="EY41" s="2" t="str">
        <f t="shared" ca="1" si="46"/>
        <v>-</v>
      </c>
      <c r="EZ41" s="2" t="str">
        <f t="shared" ca="1" si="47"/>
        <v>-</v>
      </c>
      <c r="FA41" s="2" t="str">
        <f t="shared" si="48"/>
        <v>-</v>
      </c>
      <c r="FB41" s="2" t="str">
        <f t="shared" ca="1" si="49"/>
        <v>-</v>
      </c>
      <c r="FC41" s="2" t="str">
        <f t="shared" ca="1" si="50"/>
        <v>-</v>
      </c>
      <c r="FD41" s="2" t="str">
        <f t="shared" ca="1" si="51"/>
        <v>-</v>
      </c>
      <c r="FE41" s="2" t="str">
        <f t="shared" ca="1" si="52"/>
        <v>-</v>
      </c>
      <c r="FF41" s="2" t="str">
        <f t="shared" ca="1" si="53"/>
        <v>-</v>
      </c>
      <c r="FG41" s="2" t="str">
        <f t="shared" si="54"/>
        <v>-</v>
      </c>
      <c r="FH41" s="2" t="str">
        <f t="shared" ca="1" si="55"/>
        <v>-</v>
      </c>
      <c r="FI41" s="2" t="str">
        <f t="shared" si="56"/>
        <v>-</v>
      </c>
      <c r="FJ41" s="2" t="str">
        <f t="shared" ca="1" si="57"/>
        <v>-</v>
      </c>
      <c r="FK41" s="2" t="str">
        <f t="shared" ca="1" si="58"/>
        <v>-</v>
      </c>
      <c r="FL41" s="2" t="str">
        <f t="shared" ca="1" si="59"/>
        <v>-</v>
      </c>
      <c r="FM41" s="2" t="str">
        <f t="shared" ca="1" si="60"/>
        <v>-</v>
      </c>
      <c r="FN41" s="2" t="str">
        <f t="shared" ca="1" si="61"/>
        <v>-</v>
      </c>
      <c r="FO41" s="2" t="str">
        <f t="shared" ca="1" si="62"/>
        <v>-</v>
      </c>
      <c r="FP41" s="2" t="str">
        <f t="shared" si="63"/>
        <v>-</v>
      </c>
      <c r="FQ41" s="2" t="str">
        <f t="shared" ca="1" si="64"/>
        <v>-</v>
      </c>
      <c r="FR41" s="2" t="str">
        <f t="shared" ca="1" si="65"/>
        <v>-</v>
      </c>
      <c r="FS41" s="2" t="str">
        <f t="shared" ca="1" si="66"/>
        <v>-</v>
      </c>
      <c r="FT41" s="2" t="str">
        <f t="shared" ca="1" si="67"/>
        <v>-</v>
      </c>
      <c r="FU41" s="2" t="str">
        <f t="shared" ca="1" si="68"/>
        <v>-</v>
      </c>
      <c r="FV41" s="2" t="str">
        <f t="shared" ca="1" si="69"/>
        <v>-</v>
      </c>
      <c r="FW41" s="2" t="str">
        <f t="shared" si="70"/>
        <v>-</v>
      </c>
      <c r="FX41" s="2">
        <f t="shared" ca="1" si="115"/>
        <v>0</v>
      </c>
    </row>
    <row r="42" spans="1:180" ht="15.75" x14ac:dyDescent="0.25">
      <c r="A42" s="5" t="s">
        <v>115</v>
      </c>
      <c r="B42" s="69"/>
      <c r="C42" s="70"/>
      <c r="D42" s="71"/>
      <c r="E42" s="13" t="str">
        <f t="shared" si="0"/>
        <v>В</v>
      </c>
      <c r="F42" s="13">
        <f t="shared" ca="1" si="1"/>
        <v>8</v>
      </c>
      <c r="G42" s="13" t="str">
        <f t="shared" si="71"/>
        <v>В</v>
      </c>
      <c r="H42" s="13">
        <f t="shared" ca="1" si="72"/>
        <v>8</v>
      </c>
      <c r="I42" s="13">
        <f t="shared" ca="1" si="73"/>
        <v>8</v>
      </c>
      <c r="J42" s="13">
        <f t="shared" ca="1" si="2"/>
        <v>7</v>
      </c>
      <c r="K42" s="13" t="str">
        <f t="shared" si="74"/>
        <v>В</v>
      </c>
      <c r="L42" s="13">
        <f t="shared" ca="1" si="75"/>
        <v>8</v>
      </c>
      <c r="M42" s="13">
        <f t="shared" ca="1" si="76"/>
        <v>8</v>
      </c>
      <c r="N42" s="13" t="str">
        <f t="shared" si="77"/>
        <v>В</v>
      </c>
      <c r="O42" s="13">
        <f t="shared" ca="1" si="78"/>
        <v>8</v>
      </c>
      <c r="P42" s="13">
        <f t="shared" ca="1" si="79"/>
        <v>8</v>
      </c>
      <c r="Q42" s="13">
        <f t="shared" ca="1" si="80"/>
        <v>8</v>
      </c>
      <c r="R42" s="13">
        <f t="shared" ca="1" si="81"/>
        <v>8</v>
      </c>
      <c r="S42" s="13">
        <f t="shared" ca="1" si="82"/>
        <v>8</v>
      </c>
      <c r="T42" s="151"/>
      <c r="U42" s="13">
        <f t="shared" ca="1" si="83"/>
        <v>8</v>
      </c>
      <c r="V42" s="13" t="str">
        <f t="shared" si="84"/>
        <v>В</v>
      </c>
      <c r="W42" s="13">
        <f t="shared" ca="1" si="85"/>
        <v>8</v>
      </c>
      <c r="X42" s="13">
        <f t="shared" ca="1" si="86"/>
        <v>8</v>
      </c>
      <c r="Y42" s="13" t="str">
        <f t="shared" ca="1" si="87"/>
        <v>-</v>
      </c>
      <c r="Z42" s="13" t="str">
        <f t="shared" ca="1" si="88"/>
        <v>-</v>
      </c>
      <c r="AA42" s="13" t="str">
        <f t="shared" ca="1" si="89"/>
        <v>-</v>
      </c>
      <c r="AB42" s="13" t="str">
        <f t="shared" ca="1" si="90"/>
        <v>-</v>
      </c>
      <c r="AC42" s="13" t="str">
        <f t="shared" si="91"/>
        <v>В</v>
      </c>
      <c r="AD42" s="13" t="str">
        <f t="shared" ca="1" si="3"/>
        <v>-</v>
      </c>
      <c r="AE42" s="13" t="str">
        <f t="shared" ca="1" si="92"/>
        <v>-</v>
      </c>
      <c r="AF42" s="13" t="str">
        <f t="shared" ca="1" si="93"/>
        <v>-</v>
      </c>
      <c r="AG42" s="13" t="str">
        <f t="shared" ca="1" si="94"/>
        <v>-</v>
      </c>
      <c r="AH42" s="13" t="str">
        <f t="shared" ca="1" si="95"/>
        <v>-</v>
      </c>
      <c r="AI42" s="13" t="str">
        <f t="shared" ca="1" si="96"/>
        <v>-</v>
      </c>
      <c r="AJ42" s="18" t="str">
        <f t="shared" si="97"/>
        <v>В</v>
      </c>
      <c r="AK42" s="14" t="str">
        <f t="shared" ca="1" si="98"/>
        <v/>
      </c>
      <c r="AL42" s="19">
        <f t="shared" ca="1" si="99"/>
        <v>14</v>
      </c>
      <c r="AM42" s="14" t="str">
        <f t="shared" ca="1" si="100"/>
        <v/>
      </c>
      <c r="AN42" s="6" t="str">
        <f t="shared" ca="1" si="101"/>
        <v/>
      </c>
      <c r="AO42" s="6" t="str">
        <f t="shared" ca="1" si="102"/>
        <v/>
      </c>
      <c r="AP42" s="6" t="str">
        <f t="shared" ca="1" si="103"/>
        <v/>
      </c>
      <c r="AQ42" s="110" t="str">
        <f t="shared" ca="1" si="104"/>
        <v/>
      </c>
      <c r="AR42" s="6" t="str">
        <f t="shared" ca="1" si="105"/>
        <v/>
      </c>
      <c r="AS42" s="112">
        <f t="shared" ca="1" si="106"/>
        <v>7</v>
      </c>
      <c r="AT42" s="14">
        <f t="shared" ca="1" si="116"/>
        <v>111</v>
      </c>
      <c r="AU42" s="6"/>
      <c r="AV42" s="6"/>
      <c r="AW42" s="3"/>
      <c r="CE42" s="2">
        <f t="shared" ca="1" si="5"/>
        <v>14</v>
      </c>
      <c r="CF42" s="2">
        <f t="shared" ca="1" si="108"/>
        <v>0</v>
      </c>
      <c r="CG42" s="2">
        <f t="shared" ca="1" si="109"/>
        <v>0</v>
      </c>
      <c r="CH42" s="2">
        <f t="shared" ca="1" si="110"/>
        <v>0</v>
      </c>
      <c r="CI42" s="2">
        <f t="shared" ca="1" si="111"/>
        <v>0</v>
      </c>
      <c r="CJ42" s="2">
        <f t="shared" ca="1" si="112"/>
        <v>0</v>
      </c>
      <c r="CK42" s="2">
        <f t="shared" ca="1" si="113"/>
        <v>0</v>
      </c>
      <c r="CL42" s="2">
        <f t="shared" ca="1" si="6"/>
        <v>0</v>
      </c>
      <c r="CM42" s="2">
        <f t="shared" ca="1" si="7"/>
        <v>111</v>
      </c>
      <c r="CR42" s="2" t="str">
        <f t="shared" si="8"/>
        <v>-</v>
      </c>
      <c r="CS42" s="2" t="str">
        <f t="shared" ca="1" si="9"/>
        <v>-</v>
      </c>
      <c r="CT42" s="2" t="str">
        <f t="shared" si="10"/>
        <v>-</v>
      </c>
      <c r="CU42" s="2" t="str">
        <f t="shared" ca="1" si="11"/>
        <v>-</v>
      </c>
      <c r="CV42" s="2" t="str">
        <f t="shared" ca="1" si="12"/>
        <v>-</v>
      </c>
      <c r="CW42" s="2" t="str">
        <f t="shared" ca="1" si="13"/>
        <v>-</v>
      </c>
      <c r="CX42" s="2" t="str">
        <f t="shared" si="14"/>
        <v>-</v>
      </c>
      <c r="CY42" s="2" t="str">
        <f t="shared" ca="1" si="15"/>
        <v>-</v>
      </c>
      <c r="CZ42" s="2" t="str">
        <f t="shared" ca="1" si="16"/>
        <v>-</v>
      </c>
      <c r="DA42" s="2" t="str">
        <f t="shared" si="17"/>
        <v>-</v>
      </c>
      <c r="DB42" s="2" t="str">
        <f t="shared" ca="1" si="18"/>
        <v>-</v>
      </c>
      <c r="DC42" s="2" t="str">
        <f t="shared" ca="1" si="19"/>
        <v>-</v>
      </c>
      <c r="DD42" s="2" t="str">
        <f t="shared" ca="1" si="20"/>
        <v>-</v>
      </c>
      <c r="DE42" s="2" t="str">
        <f t="shared" ca="1" si="21"/>
        <v>-</v>
      </c>
      <c r="DF42" s="2" t="str">
        <f t="shared" ca="1" si="22"/>
        <v>-</v>
      </c>
      <c r="DG42" s="2"/>
      <c r="DH42" s="2" t="str">
        <f t="shared" ca="1" si="23"/>
        <v>-</v>
      </c>
      <c r="DI42" s="2" t="str">
        <f t="shared" si="24"/>
        <v>-</v>
      </c>
      <c r="DJ42" s="2" t="str">
        <f t="shared" ca="1" si="25"/>
        <v>-</v>
      </c>
      <c r="DK42" s="2" t="str">
        <f t="shared" ca="1" si="26"/>
        <v>-</v>
      </c>
      <c r="DL42" s="2" t="str">
        <f t="shared" ca="1" si="27"/>
        <v>-</v>
      </c>
      <c r="DM42" s="2" t="str">
        <f t="shared" ca="1" si="28"/>
        <v>-</v>
      </c>
      <c r="DN42" s="2" t="str">
        <f t="shared" ca="1" si="29"/>
        <v>-</v>
      </c>
      <c r="DO42" s="2" t="str">
        <f t="shared" ca="1" si="30"/>
        <v>-</v>
      </c>
      <c r="DP42" s="2" t="str">
        <f t="shared" si="31"/>
        <v>-</v>
      </c>
      <c r="DQ42" s="2" t="str">
        <f t="shared" ca="1" si="32"/>
        <v>-</v>
      </c>
      <c r="DR42" s="2" t="str">
        <f t="shared" ca="1" si="33"/>
        <v>-</v>
      </c>
      <c r="DS42" s="2" t="str">
        <f t="shared" ca="1" si="34"/>
        <v>-</v>
      </c>
      <c r="DT42" s="2" t="str">
        <f t="shared" ca="1" si="35"/>
        <v>-</v>
      </c>
      <c r="DU42" s="2" t="str">
        <f t="shared" ca="1" si="36"/>
        <v>-</v>
      </c>
      <c r="DV42" s="2" t="str">
        <f t="shared" ca="1" si="37"/>
        <v>-</v>
      </c>
      <c r="DW42" s="2" t="str">
        <f t="shared" si="38"/>
        <v>-</v>
      </c>
      <c r="DX42" s="83">
        <f t="shared" ca="1" si="117"/>
        <v>0</v>
      </c>
      <c r="ER42" s="2" t="str">
        <f t="shared" si="39"/>
        <v>-</v>
      </c>
      <c r="ES42" s="2" t="str">
        <f t="shared" ca="1" si="40"/>
        <v>-</v>
      </c>
      <c r="ET42" s="2" t="str">
        <f t="shared" si="41"/>
        <v>-</v>
      </c>
      <c r="EU42" s="2" t="str">
        <f t="shared" ca="1" si="42"/>
        <v>-</v>
      </c>
      <c r="EV42" s="2" t="str">
        <f t="shared" ca="1" si="43"/>
        <v>-</v>
      </c>
      <c r="EW42" s="2" t="str">
        <f t="shared" ca="1" si="44"/>
        <v>-</v>
      </c>
      <c r="EX42" s="2" t="str">
        <f t="shared" si="45"/>
        <v>-</v>
      </c>
      <c r="EY42" s="2" t="str">
        <f t="shared" ca="1" si="46"/>
        <v>-</v>
      </c>
      <c r="EZ42" s="2" t="str">
        <f t="shared" ca="1" si="47"/>
        <v>-</v>
      </c>
      <c r="FA42" s="2" t="str">
        <f t="shared" si="48"/>
        <v>-</v>
      </c>
      <c r="FB42" s="2" t="str">
        <f t="shared" ca="1" si="49"/>
        <v>-</v>
      </c>
      <c r="FC42" s="2" t="str">
        <f t="shared" ca="1" si="50"/>
        <v>-</v>
      </c>
      <c r="FD42" s="2" t="str">
        <f t="shared" ca="1" si="51"/>
        <v>-</v>
      </c>
      <c r="FE42" s="2" t="str">
        <f t="shared" ca="1" si="52"/>
        <v>-</v>
      </c>
      <c r="FF42" s="2" t="str">
        <f t="shared" ca="1" si="53"/>
        <v>-</v>
      </c>
      <c r="FG42" s="2" t="str">
        <f t="shared" si="54"/>
        <v>-</v>
      </c>
      <c r="FH42" s="2" t="str">
        <f t="shared" ca="1" si="55"/>
        <v>-</v>
      </c>
      <c r="FI42" s="2" t="str">
        <f t="shared" si="56"/>
        <v>-</v>
      </c>
      <c r="FJ42" s="2" t="str">
        <f t="shared" ca="1" si="57"/>
        <v>-</v>
      </c>
      <c r="FK42" s="2" t="str">
        <f t="shared" ca="1" si="58"/>
        <v>-</v>
      </c>
      <c r="FL42" s="2" t="str">
        <f t="shared" ca="1" si="59"/>
        <v>-</v>
      </c>
      <c r="FM42" s="2" t="str">
        <f t="shared" ca="1" si="60"/>
        <v>-</v>
      </c>
      <c r="FN42" s="2" t="str">
        <f t="shared" ca="1" si="61"/>
        <v>-</v>
      </c>
      <c r="FO42" s="2" t="str">
        <f t="shared" ca="1" si="62"/>
        <v>-</v>
      </c>
      <c r="FP42" s="2" t="str">
        <f t="shared" si="63"/>
        <v>-</v>
      </c>
      <c r="FQ42" s="2" t="str">
        <f t="shared" ca="1" si="64"/>
        <v>-</v>
      </c>
      <c r="FR42" s="2" t="str">
        <f t="shared" ca="1" si="65"/>
        <v>-</v>
      </c>
      <c r="FS42" s="2" t="str">
        <f t="shared" ca="1" si="66"/>
        <v>-</v>
      </c>
      <c r="FT42" s="2" t="str">
        <f t="shared" ca="1" si="67"/>
        <v>-</v>
      </c>
      <c r="FU42" s="2" t="str">
        <f t="shared" ca="1" si="68"/>
        <v>-</v>
      </c>
      <c r="FV42" s="2" t="str">
        <f t="shared" ca="1" si="69"/>
        <v>-</v>
      </c>
      <c r="FW42" s="2" t="str">
        <f t="shared" si="70"/>
        <v>-</v>
      </c>
      <c r="FX42" s="2">
        <f t="shared" ca="1" si="115"/>
        <v>0</v>
      </c>
    </row>
    <row r="43" spans="1:180" ht="15.75" x14ac:dyDescent="0.25">
      <c r="A43" s="5" t="s">
        <v>116</v>
      </c>
      <c r="B43" s="69"/>
      <c r="C43" s="70"/>
      <c r="D43" s="71"/>
      <c r="E43" s="13" t="str">
        <f t="shared" si="0"/>
        <v>В</v>
      </c>
      <c r="F43" s="13">
        <f t="shared" ca="1" si="1"/>
        <v>8</v>
      </c>
      <c r="G43" s="13" t="str">
        <f t="shared" si="71"/>
        <v>В</v>
      </c>
      <c r="H43" s="13">
        <f t="shared" ca="1" si="72"/>
        <v>8</v>
      </c>
      <c r="I43" s="13">
        <f t="shared" ca="1" si="73"/>
        <v>8</v>
      </c>
      <c r="J43" s="13">
        <f t="shared" ca="1" si="2"/>
        <v>7</v>
      </c>
      <c r="K43" s="13" t="str">
        <f t="shared" si="74"/>
        <v>В</v>
      </c>
      <c r="L43" s="13">
        <f t="shared" ca="1" si="75"/>
        <v>8</v>
      </c>
      <c r="M43" s="13">
        <f t="shared" ca="1" si="76"/>
        <v>8</v>
      </c>
      <c r="N43" s="13" t="str">
        <f t="shared" si="77"/>
        <v>В</v>
      </c>
      <c r="O43" s="13">
        <f t="shared" ca="1" si="78"/>
        <v>8</v>
      </c>
      <c r="P43" s="13">
        <f t="shared" ca="1" si="79"/>
        <v>8</v>
      </c>
      <c r="Q43" s="13">
        <f t="shared" ca="1" si="80"/>
        <v>8</v>
      </c>
      <c r="R43" s="13">
        <f t="shared" ca="1" si="81"/>
        <v>8</v>
      </c>
      <c r="S43" s="13">
        <f t="shared" ca="1" si="82"/>
        <v>8</v>
      </c>
      <c r="T43" s="151"/>
      <c r="U43" s="13">
        <f t="shared" ca="1" si="83"/>
        <v>8</v>
      </c>
      <c r="V43" s="13" t="str">
        <f t="shared" si="84"/>
        <v>В</v>
      </c>
      <c r="W43" s="13">
        <f t="shared" ca="1" si="85"/>
        <v>8</v>
      </c>
      <c r="X43" s="13">
        <f t="shared" ca="1" si="86"/>
        <v>8</v>
      </c>
      <c r="Y43" s="13" t="str">
        <f t="shared" ca="1" si="87"/>
        <v>-</v>
      </c>
      <c r="Z43" s="13" t="str">
        <f t="shared" ca="1" si="88"/>
        <v>-</v>
      </c>
      <c r="AA43" s="13" t="str">
        <f t="shared" ca="1" si="89"/>
        <v>-</v>
      </c>
      <c r="AB43" s="13" t="str">
        <f t="shared" ca="1" si="90"/>
        <v>-</v>
      </c>
      <c r="AC43" s="13" t="str">
        <f t="shared" si="91"/>
        <v>В</v>
      </c>
      <c r="AD43" s="13" t="str">
        <f t="shared" ca="1" si="3"/>
        <v>-</v>
      </c>
      <c r="AE43" s="13" t="str">
        <f t="shared" ca="1" si="92"/>
        <v>-</v>
      </c>
      <c r="AF43" s="13" t="str">
        <f t="shared" ca="1" si="93"/>
        <v>-</v>
      </c>
      <c r="AG43" s="13" t="str">
        <f t="shared" ca="1" si="94"/>
        <v>-</v>
      </c>
      <c r="AH43" s="13" t="str">
        <f t="shared" ca="1" si="95"/>
        <v>-</v>
      </c>
      <c r="AI43" s="13" t="str">
        <f t="shared" ca="1" si="96"/>
        <v>-</v>
      </c>
      <c r="AJ43" s="18" t="str">
        <f t="shared" si="97"/>
        <v>В</v>
      </c>
      <c r="AK43" s="14" t="str">
        <f t="shared" ca="1" si="98"/>
        <v/>
      </c>
      <c r="AL43" s="19">
        <f t="shared" ca="1" si="99"/>
        <v>14</v>
      </c>
      <c r="AM43" s="14" t="str">
        <f t="shared" ca="1" si="100"/>
        <v/>
      </c>
      <c r="AN43" s="6" t="str">
        <f t="shared" ca="1" si="101"/>
        <v/>
      </c>
      <c r="AO43" s="6" t="str">
        <f t="shared" ca="1" si="102"/>
        <v/>
      </c>
      <c r="AP43" s="6" t="str">
        <f t="shared" ca="1" si="103"/>
        <v/>
      </c>
      <c r="AQ43" s="110" t="str">
        <f t="shared" ca="1" si="104"/>
        <v/>
      </c>
      <c r="AR43" s="6" t="str">
        <f t="shared" ca="1" si="105"/>
        <v/>
      </c>
      <c r="AS43" s="112">
        <f t="shared" ca="1" si="106"/>
        <v>7</v>
      </c>
      <c r="AT43" s="14">
        <f t="shared" ca="1" si="116"/>
        <v>111</v>
      </c>
      <c r="AU43" s="6"/>
      <c r="AV43" s="6"/>
      <c r="AW43" s="3"/>
      <c r="CE43" s="2">
        <f t="shared" ca="1" si="5"/>
        <v>14</v>
      </c>
      <c r="CF43" s="2">
        <f t="shared" ca="1" si="108"/>
        <v>0</v>
      </c>
      <c r="CG43" s="2">
        <f t="shared" ca="1" si="109"/>
        <v>0</v>
      </c>
      <c r="CH43" s="2">
        <f t="shared" ca="1" si="110"/>
        <v>0</v>
      </c>
      <c r="CI43" s="2">
        <f t="shared" ca="1" si="111"/>
        <v>0</v>
      </c>
      <c r="CJ43" s="2">
        <f t="shared" ca="1" si="112"/>
        <v>0</v>
      </c>
      <c r="CK43" s="2">
        <f t="shared" ca="1" si="113"/>
        <v>0</v>
      </c>
      <c r="CL43" s="2">
        <f t="shared" ca="1" si="6"/>
        <v>0</v>
      </c>
      <c r="CM43" s="2">
        <f t="shared" ca="1" si="7"/>
        <v>111</v>
      </c>
      <c r="CR43" s="2" t="str">
        <f t="shared" si="8"/>
        <v>-</v>
      </c>
      <c r="CS43" s="2" t="str">
        <f t="shared" ca="1" si="9"/>
        <v>-</v>
      </c>
      <c r="CT43" s="2" t="str">
        <f t="shared" si="10"/>
        <v>-</v>
      </c>
      <c r="CU43" s="2" t="str">
        <f t="shared" ca="1" si="11"/>
        <v>-</v>
      </c>
      <c r="CV43" s="2" t="str">
        <f t="shared" ca="1" si="12"/>
        <v>-</v>
      </c>
      <c r="CW43" s="2" t="str">
        <f t="shared" ca="1" si="13"/>
        <v>-</v>
      </c>
      <c r="CX43" s="2" t="str">
        <f t="shared" si="14"/>
        <v>-</v>
      </c>
      <c r="CY43" s="2" t="str">
        <f t="shared" ca="1" si="15"/>
        <v>-</v>
      </c>
      <c r="CZ43" s="2" t="str">
        <f t="shared" ca="1" si="16"/>
        <v>-</v>
      </c>
      <c r="DA43" s="2" t="str">
        <f t="shared" si="17"/>
        <v>-</v>
      </c>
      <c r="DB43" s="2" t="str">
        <f t="shared" ca="1" si="18"/>
        <v>-</v>
      </c>
      <c r="DC43" s="2" t="str">
        <f t="shared" ca="1" si="19"/>
        <v>-</v>
      </c>
      <c r="DD43" s="2" t="str">
        <f t="shared" ca="1" si="20"/>
        <v>-</v>
      </c>
      <c r="DE43" s="2" t="str">
        <f t="shared" ca="1" si="21"/>
        <v>-</v>
      </c>
      <c r="DF43" s="2" t="str">
        <f t="shared" ca="1" si="22"/>
        <v>-</v>
      </c>
      <c r="DG43" s="2"/>
      <c r="DH43" s="2" t="str">
        <f t="shared" ca="1" si="23"/>
        <v>-</v>
      </c>
      <c r="DI43" s="2" t="str">
        <f t="shared" si="24"/>
        <v>-</v>
      </c>
      <c r="DJ43" s="2" t="str">
        <f t="shared" ca="1" si="25"/>
        <v>-</v>
      </c>
      <c r="DK43" s="2" t="str">
        <f t="shared" ca="1" si="26"/>
        <v>-</v>
      </c>
      <c r="DL43" s="2" t="str">
        <f t="shared" ca="1" si="27"/>
        <v>-</v>
      </c>
      <c r="DM43" s="2" t="str">
        <f t="shared" ca="1" si="28"/>
        <v>-</v>
      </c>
      <c r="DN43" s="2" t="str">
        <f t="shared" ca="1" si="29"/>
        <v>-</v>
      </c>
      <c r="DO43" s="2" t="str">
        <f t="shared" ca="1" si="30"/>
        <v>-</v>
      </c>
      <c r="DP43" s="2" t="str">
        <f t="shared" si="31"/>
        <v>-</v>
      </c>
      <c r="DQ43" s="2" t="str">
        <f t="shared" ca="1" si="32"/>
        <v>-</v>
      </c>
      <c r="DR43" s="2" t="str">
        <f t="shared" ca="1" si="33"/>
        <v>-</v>
      </c>
      <c r="DS43" s="2" t="str">
        <f t="shared" ca="1" si="34"/>
        <v>-</v>
      </c>
      <c r="DT43" s="2" t="str">
        <f t="shared" ca="1" si="35"/>
        <v>-</v>
      </c>
      <c r="DU43" s="2" t="str">
        <f t="shared" ca="1" si="36"/>
        <v>-</v>
      </c>
      <c r="DV43" s="2" t="str">
        <f t="shared" ca="1" si="37"/>
        <v>-</v>
      </c>
      <c r="DW43" s="2" t="str">
        <f t="shared" si="38"/>
        <v>-</v>
      </c>
      <c r="DX43" s="83">
        <f t="shared" ca="1" si="117"/>
        <v>0</v>
      </c>
      <c r="ER43" s="2" t="str">
        <f t="shared" si="39"/>
        <v>-</v>
      </c>
      <c r="ES43" s="2" t="str">
        <f t="shared" ca="1" si="40"/>
        <v>-</v>
      </c>
      <c r="ET43" s="2" t="str">
        <f t="shared" si="41"/>
        <v>-</v>
      </c>
      <c r="EU43" s="2" t="str">
        <f t="shared" ca="1" si="42"/>
        <v>-</v>
      </c>
      <c r="EV43" s="2" t="str">
        <f t="shared" ca="1" si="43"/>
        <v>-</v>
      </c>
      <c r="EW43" s="2" t="str">
        <f t="shared" ca="1" si="44"/>
        <v>-</v>
      </c>
      <c r="EX43" s="2" t="str">
        <f t="shared" si="45"/>
        <v>-</v>
      </c>
      <c r="EY43" s="2" t="str">
        <f t="shared" ca="1" si="46"/>
        <v>-</v>
      </c>
      <c r="EZ43" s="2" t="str">
        <f t="shared" ca="1" si="47"/>
        <v>-</v>
      </c>
      <c r="FA43" s="2" t="str">
        <f t="shared" si="48"/>
        <v>-</v>
      </c>
      <c r="FB43" s="2" t="str">
        <f t="shared" ca="1" si="49"/>
        <v>-</v>
      </c>
      <c r="FC43" s="2" t="str">
        <f t="shared" ca="1" si="50"/>
        <v>-</v>
      </c>
      <c r="FD43" s="2" t="str">
        <f t="shared" ca="1" si="51"/>
        <v>-</v>
      </c>
      <c r="FE43" s="2" t="str">
        <f t="shared" ca="1" si="52"/>
        <v>-</v>
      </c>
      <c r="FF43" s="2" t="str">
        <f t="shared" ca="1" si="53"/>
        <v>-</v>
      </c>
      <c r="FG43" s="2" t="str">
        <f t="shared" si="54"/>
        <v>-</v>
      </c>
      <c r="FH43" s="2" t="str">
        <f t="shared" ca="1" si="55"/>
        <v>-</v>
      </c>
      <c r="FI43" s="2" t="str">
        <f t="shared" si="56"/>
        <v>-</v>
      </c>
      <c r="FJ43" s="2" t="str">
        <f t="shared" ca="1" si="57"/>
        <v>-</v>
      </c>
      <c r="FK43" s="2" t="str">
        <f t="shared" ca="1" si="58"/>
        <v>-</v>
      </c>
      <c r="FL43" s="2" t="str">
        <f t="shared" ca="1" si="59"/>
        <v>-</v>
      </c>
      <c r="FM43" s="2" t="str">
        <f t="shared" ca="1" si="60"/>
        <v>-</v>
      </c>
      <c r="FN43" s="2" t="str">
        <f t="shared" ca="1" si="61"/>
        <v>-</v>
      </c>
      <c r="FO43" s="2" t="str">
        <f t="shared" ca="1" si="62"/>
        <v>-</v>
      </c>
      <c r="FP43" s="2" t="str">
        <f t="shared" si="63"/>
        <v>-</v>
      </c>
      <c r="FQ43" s="2" t="str">
        <f t="shared" ca="1" si="64"/>
        <v>-</v>
      </c>
      <c r="FR43" s="2" t="str">
        <f t="shared" ca="1" si="65"/>
        <v>-</v>
      </c>
      <c r="FS43" s="2" t="str">
        <f t="shared" ca="1" si="66"/>
        <v>-</v>
      </c>
      <c r="FT43" s="2" t="str">
        <f t="shared" ca="1" si="67"/>
        <v>-</v>
      </c>
      <c r="FU43" s="2" t="str">
        <f t="shared" ca="1" si="68"/>
        <v>-</v>
      </c>
      <c r="FV43" s="2" t="str">
        <f t="shared" ca="1" si="69"/>
        <v>-</v>
      </c>
      <c r="FW43" s="2" t="str">
        <f t="shared" si="70"/>
        <v>-</v>
      </c>
      <c r="FX43" s="2">
        <f t="shared" ca="1" si="115"/>
        <v>0</v>
      </c>
    </row>
    <row r="44" spans="1:180" ht="15.75" x14ac:dyDescent="0.25">
      <c r="A44" s="5" t="s">
        <v>117</v>
      </c>
      <c r="B44" s="69"/>
      <c r="C44" s="70"/>
      <c r="D44" s="71"/>
      <c r="E44" s="13" t="str">
        <f t="shared" si="0"/>
        <v>В</v>
      </c>
      <c r="F44" s="13">
        <f t="shared" ca="1" si="1"/>
        <v>8</v>
      </c>
      <c r="G44" s="13" t="str">
        <f t="shared" si="71"/>
        <v>В</v>
      </c>
      <c r="H44" s="13">
        <f t="shared" ca="1" si="72"/>
        <v>8</v>
      </c>
      <c r="I44" s="13">
        <f t="shared" ca="1" si="73"/>
        <v>8</v>
      </c>
      <c r="J44" s="13">
        <f t="shared" ca="1" si="2"/>
        <v>7</v>
      </c>
      <c r="K44" s="13" t="str">
        <f t="shared" si="74"/>
        <v>В</v>
      </c>
      <c r="L44" s="13">
        <f t="shared" ca="1" si="75"/>
        <v>8</v>
      </c>
      <c r="M44" s="13">
        <f t="shared" ca="1" si="76"/>
        <v>8</v>
      </c>
      <c r="N44" s="13" t="str">
        <f t="shared" si="77"/>
        <v>В</v>
      </c>
      <c r="O44" s="13">
        <f t="shared" ca="1" si="78"/>
        <v>8</v>
      </c>
      <c r="P44" s="13">
        <f t="shared" ca="1" si="79"/>
        <v>8</v>
      </c>
      <c r="Q44" s="13">
        <f t="shared" ca="1" si="80"/>
        <v>8</v>
      </c>
      <c r="R44" s="13">
        <f t="shared" ca="1" si="81"/>
        <v>8</v>
      </c>
      <c r="S44" s="13">
        <f t="shared" ca="1" si="82"/>
        <v>8</v>
      </c>
      <c r="T44" s="151"/>
      <c r="U44" s="13">
        <f t="shared" ca="1" si="83"/>
        <v>8</v>
      </c>
      <c r="V44" s="13" t="str">
        <f t="shared" si="84"/>
        <v>В</v>
      </c>
      <c r="W44" s="13">
        <f t="shared" ca="1" si="85"/>
        <v>8</v>
      </c>
      <c r="X44" s="13">
        <f t="shared" ca="1" si="86"/>
        <v>8</v>
      </c>
      <c r="Y44" s="13" t="str">
        <f t="shared" ca="1" si="87"/>
        <v>-</v>
      </c>
      <c r="Z44" s="13" t="str">
        <f t="shared" ca="1" si="88"/>
        <v>-</v>
      </c>
      <c r="AA44" s="13" t="str">
        <f t="shared" ca="1" si="89"/>
        <v>-</v>
      </c>
      <c r="AB44" s="13" t="str">
        <f t="shared" ca="1" si="90"/>
        <v>-</v>
      </c>
      <c r="AC44" s="13" t="str">
        <f t="shared" si="91"/>
        <v>В</v>
      </c>
      <c r="AD44" s="13" t="str">
        <f t="shared" ca="1" si="3"/>
        <v>-</v>
      </c>
      <c r="AE44" s="13" t="str">
        <f t="shared" ca="1" si="92"/>
        <v>-</v>
      </c>
      <c r="AF44" s="13" t="str">
        <f t="shared" ca="1" si="93"/>
        <v>-</v>
      </c>
      <c r="AG44" s="13" t="str">
        <f t="shared" ca="1" si="94"/>
        <v>-</v>
      </c>
      <c r="AH44" s="13" t="str">
        <f t="shared" ca="1" si="95"/>
        <v>-</v>
      </c>
      <c r="AI44" s="13" t="str">
        <f t="shared" ca="1" si="96"/>
        <v>-</v>
      </c>
      <c r="AJ44" s="18" t="str">
        <f t="shared" si="97"/>
        <v>В</v>
      </c>
      <c r="AK44" s="14" t="str">
        <f t="shared" ca="1" si="98"/>
        <v/>
      </c>
      <c r="AL44" s="19">
        <f t="shared" ca="1" si="99"/>
        <v>14</v>
      </c>
      <c r="AM44" s="14" t="str">
        <f t="shared" ca="1" si="100"/>
        <v/>
      </c>
      <c r="AN44" s="6" t="str">
        <f t="shared" ca="1" si="101"/>
        <v/>
      </c>
      <c r="AO44" s="6" t="str">
        <f t="shared" ca="1" si="102"/>
        <v/>
      </c>
      <c r="AP44" s="6" t="str">
        <f t="shared" ca="1" si="103"/>
        <v/>
      </c>
      <c r="AQ44" s="110" t="str">
        <f t="shared" ca="1" si="104"/>
        <v/>
      </c>
      <c r="AR44" s="6" t="str">
        <f t="shared" ca="1" si="105"/>
        <v/>
      </c>
      <c r="AS44" s="112">
        <f t="shared" ca="1" si="106"/>
        <v>7</v>
      </c>
      <c r="AT44" s="14">
        <f t="shared" ca="1" si="116"/>
        <v>111</v>
      </c>
      <c r="AU44" s="6"/>
      <c r="AV44" s="6"/>
      <c r="AW44" s="3"/>
      <c r="CE44" s="2">
        <f t="shared" ca="1" si="5"/>
        <v>14</v>
      </c>
      <c r="CF44" s="2">
        <f t="shared" ca="1" si="108"/>
        <v>0</v>
      </c>
      <c r="CG44" s="2">
        <f t="shared" ca="1" si="109"/>
        <v>0</v>
      </c>
      <c r="CH44" s="2">
        <f t="shared" ca="1" si="110"/>
        <v>0</v>
      </c>
      <c r="CI44" s="2">
        <f t="shared" ca="1" si="111"/>
        <v>0</v>
      </c>
      <c r="CJ44" s="2">
        <f t="shared" ca="1" si="112"/>
        <v>0</v>
      </c>
      <c r="CK44" s="2">
        <f t="shared" ca="1" si="113"/>
        <v>0</v>
      </c>
      <c r="CL44" s="2">
        <f t="shared" ca="1" si="6"/>
        <v>0</v>
      </c>
      <c r="CM44" s="2">
        <f t="shared" ca="1" si="7"/>
        <v>111</v>
      </c>
      <c r="CR44" s="2" t="str">
        <f t="shared" si="8"/>
        <v>-</v>
      </c>
      <c r="CS44" s="2" t="str">
        <f t="shared" ca="1" si="9"/>
        <v>-</v>
      </c>
      <c r="CT44" s="2" t="str">
        <f t="shared" si="10"/>
        <v>-</v>
      </c>
      <c r="CU44" s="2" t="str">
        <f t="shared" ca="1" si="11"/>
        <v>-</v>
      </c>
      <c r="CV44" s="2" t="str">
        <f t="shared" ca="1" si="12"/>
        <v>-</v>
      </c>
      <c r="CW44" s="2" t="str">
        <f t="shared" ca="1" si="13"/>
        <v>-</v>
      </c>
      <c r="CX44" s="2" t="str">
        <f t="shared" si="14"/>
        <v>-</v>
      </c>
      <c r="CY44" s="2" t="str">
        <f t="shared" ca="1" si="15"/>
        <v>-</v>
      </c>
      <c r="CZ44" s="2" t="str">
        <f t="shared" ca="1" si="16"/>
        <v>-</v>
      </c>
      <c r="DA44" s="2" t="str">
        <f t="shared" si="17"/>
        <v>-</v>
      </c>
      <c r="DB44" s="2" t="str">
        <f t="shared" ca="1" si="18"/>
        <v>-</v>
      </c>
      <c r="DC44" s="2" t="str">
        <f t="shared" ca="1" si="19"/>
        <v>-</v>
      </c>
      <c r="DD44" s="2" t="str">
        <f t="shared" ca="1" si="20"/>
        <v>-</v>
      </c>
      <c r="DE44" s="2" t="str">
        <f t="shared" ca="1" si="21"/>
        <v>-</v>
      </c>
      <c r="DF44" s="2" t="str">
        <f t="shared" ca="1" si="22"/>
        <v>-</v>
      </c>
      <c r="DG44" s="2"/>
      <c r="DH44" s="2" t="str">
        <f t="shared" ca="1" si="23"/>
        <v>-</v>
      </c>
      <c r="DI44" s="2" t="str">
        <f t="shared" si="24"/>
        <v>-</v>
      </c>
      <c r="DJ44" s="2" t="str">
        <f t="shared" ca="1" si="25"/>
        <v>-</v>
      </c>
      <c r="DK44" s="2" t="str">
        <f t="shared" ca="1" si="26"/>
        <v>-</v>
      </c>
      <c r="DL44" s="2" t="str">
        <f t="shared" ca="1" si="27"/>
        <v>-</v>
      </c>
      <c r="DM44" s="2" t="str">
        <f t="shared" ca="1" si="28"/>
        <v>-</v>
      </c>
      <c r="DN44" s="2" t="str">
        <f t="shared" ca="1" si="29"/>
        <v>-</v>
      </c>
      <c r="DO44" s="2" t="str">
        <f t="shared" ca="1" si="30"/>
        <v>-</v>
      </c>
      <c r="DP44" s="2" t="str">
        <f t="shared" si="31"/>
        <v>-</v>
      </c>
      <c r="DQ44" s="2" t="str">
        <f t="shared" ca="1" si="32"/>
        <v>-</v>
      </c>
      <c r="DR44" s="2" t="str">
        <f t="shared" ca="1" si="33"/>
        <v>-</v>
      </c>
      <c r="DS44" s="2" t="str">
        <f t="shared" ca="1" si="34"/>
        <v>-</v>
      </c>
      <c r="DT44" s="2" t="str">
        <f t="shared" ca="1" si="35"/>
        <v>-</v>
      </c>
      <c r="DU44" s="2" t="str">
        <f t="shared" ca="1" si="36"/>
        <v>-</v>
      </c>
      <c r="DV44" s="2" t="str">
        <f t="shared" ca="1" si="37"/>
        <v>-</v>
      </c>
      <c r="DW44" s="2" t="str">
        <f t="shared" si="38"/>
        <v>-</v>
      </c>
      <c r="DX44" s="83">
        <f t="shared" ca="1" si="117"/>
        <v>0</v>
      </c>
      <c r="ER44" s="2" t="str">
        <f t="shared" si="39"/>
        <v>-</v>
      </c>
      <c r="ES44" s="2" t="str">
        <f t="shared" ca="1" si="40"/>
        <v>-</v>
      </c>
      <c r="ET44" s="2" t="str">
        <f t="shared" si="41"/>
        <v>-</v>
      </c>
      <c r="EU44" s="2" t="str">
        <f t="shared" ca="1" si="42"/>
        <v>-</v>
      </c>
      <c r="EV44" s="2" t="str">
        <f t="shared" ca="1" si="43"/>
        <v>-</v>
      </c>
      <c r="EW44" s="2" t="str">
        <f t="shared" ca="1" si="44"/>
        <v>-</v>
      </c>
      <c r="EX44" s="2" t="str">
        <f t="shared" si="45"/>
        <v>-</v>
      </c>
      <c r="EY44" s="2" t="str">
        <f t="shared" ca="1" si="46"/>
        <v>-</v>
      </c>
      <c r="EZ44" s="2" t="str">
        <f t="shared" ca="1" si="47"/>
        <v>-</v>
      </c>
      <c r="FA44" s="2" t="str">
        <f t="shared" si="48"/>
        <v>-</v>
      </c>
      <c r="FB44" s="2" t="str">
        <f t="shared" ca="1" si="49"/>
        <v>-</v>
      </c>
      <c r="FC44" s="2" t="str">
        <f t="shared" ca="1" si="50"/>
        <v>-</v>
      </c>
      <c r="FD44" s="2" t="str">
        <f t="shared" ca="1" si="51"/>
        <v>-</v>
      </c>
      <c r="FE44" s="2" t="str">
        <f t="shared" ca="1" si="52"/>
        <v>-</v>
      </c>
      <c r="FF44" s="2" t="str">
        <f t="shared" ca="1" si="53"/>
        <v>-</v>
      </c>
      <c r="FG44" s="2" t="str">
        <f t="shared" si="54"/>
        <v>-</v>
      </c>
      <c r="FH44" s="2" t="str">
        <f t="shared" ca="1" si="55"/>
        <v>-</v>
      </c>
      <c r="FI44" s="2" t="str">
        <f t="shared" si="56"/>
        <v>-</v>
      </c>
      <c r="FJ44" s="2" t="str">
        <f t="shared" ca="1" si="57"/>
        <v>-</v>
      </c>
      <c r="FK44" s="2" t="str">
        <f t="shared" ca="1" si="58"/>
        <v>-</v>
      </c>
      <c r="FL44" s="2" t="str">
        <f t="shared" ca="1" si="59"/>
        <v>-</v>
      </c>
      <c r="FM44" s="2" t="str">
        <f t="shared" ca="1" si="60"/>
        <v>-</v>
      </c>
      <c r="FN44" s="2" t="str">
        <f t="shared" ca="1" si="61"/>
        <v>-</v>
      </c>
      <c r="FO44" s="2" t="str">
        <f t="shared" ca="1" si="62"/>
        <v>-</v>
      </c>
      <c r="FP44" s="2" t="str">
        <f t="shared" si="63"/>
        <v>-</v>
      </c>
      <c r="FQ44" s="2" t="str">
        <f t="shared" ca="1" si="64"/>
        <v>-</v>
      </c>
      <c r="FR44" s="2" t="str">
        <f t="shared" ca="1" si="65"/>
        <v>-</v>
      </c>
      <c r="FS44" s="2" t="str">
        <f t="shared" ca="1" si="66"/>
        <v>-</v>
      </c>
      <c r="FT44" s="2" t="str">
        <f t="shared" ca="1" si="67"/>
        <v>-</v>
      </c>
      <c r="FU44" s="2" t="str">
        <f t="shared" ca="1" si="68"/>
        <v>-</v>
      </c>
      <c r="FV44" s="2" t="str">
        <f t="shared" ca="1" si="69"/>
        <v>-</v>
      </c>
      <c r="FW44" s="2" t="str">
        <f t="shared" si="70"/>
        <v>-</v>
      </c>
      <c r="FX44" s="2">
        <f t="shared" ca="1" si="115"/>
        <v>0</v>
      </c>
    </row>
    <row r="45" spans="1:180" ht="15.75" x14ac:dyDescent="0.25">
      <c r="A45" s="5" t="s">
        <v>118</v>
      </c>
      <c r="B45" s="69"/>
      <c r="C45" s="70"/>
      <c r="D45" s="71"/>
      <c r="E45" s="13" t="str">
        <f t="shared" si="0"/>
        <v>В</v>
      </c>
      <c r="F45" s="13">
        <f t="shared" ca="1" si="1"/>
        <v>8</v>
      </c>
      <c r="G45" s="13" t="str">
        <f t="shared" si="71"/>
        <v>В</v>
      </c>
      <c r="H45" s="13">
        <f t="shared" ca="1" si="72"/>
        <v>8</v>
      </c>
      <c r="I45" s="13">
        <f t="shared" ca="1" si="73"/>
        <v>8</v>
      </c>
      <c r="J45" s="13">
        <f t="shared" ca="1" si="2"/>
        <v>7</v>
      </c>
      <c r="K45" s="13" t="str">
        <f t="shared" si="74"/>
        <v>В</v>
      </c>
      <c r="L45" s="13">
        <f t="shared" ca="1" si="75"/>
        <v>8</v>
      </c>
      <c r="M45" s="13">
        <f t="shared" ca="1" si="76"/>
        <v>8</v>
      </c>
      <c r="N45" s="13" t="str">
        <f t="shared" si="77"/>
        <v>В</v>
      </c>
      <c r="O45" s="13">
        <f t="shared" ca="1" si="78"/>
        <v>8</v>
      </c>
      <c r="P45" s="13">
        <f t="shared" ca="1" si="79"/>
        <v>8</v>
      </c>
      <c r="Q45" s="13">
        <f t="shared" ca="1" si="80"/>
        <v>8</v>
      </c>
      <c r="R45" s="13">
        <f t="shared" ca="1" si="81"/>
        <v>8</v>
      </c>
      <c r="S45" s="13">
        <f t="shared" ca="1" si="82"/>
        <v>8</v>
      </c>
      <c r="T45" s="151"/>
      <c r="U45" s="13">
        <f t="shared" ca="1" si="83"/>
        <v>8</v>
      </c>
      <c r="V45" s="13" t="str">
        <f t="shared" si="84"/>
        <v>В</v>
      </c>
      <c r="W45" s="13">
        <f t="shared" ca="1" si="85"/>
        <v>8</v>
      </c>
      <c r="X45" s="13">
        <f t="shared" ca="1" si="86"/>
        <v>8</v>
      </c>
      <c r="Y45" s="13" t="str">
        <f t="shared" ca="1" si="87"/>
        <v>-</v>
      </c>
      <c r="Z45" s="13" t="str">
        <f t="shared" ca="1" si="88"/>
        <v>-</v>
      </c>
      <c r="AA45" s="13" t="str">
        <f t="shared" ca="1" si="89"/>
        <v>-</v>
      </c>
      <c r="AB45" s="13" t="str">
        <f t="shared" ca="1" si="90"/>
        <v>-</v>
      </c>
      <c r="AC45" s="13" t="str">
        <f t="shared" si="91"/>
        <v>В</v>
      </c>
      <c r="AD45" s="13" t="str">
        <f t="shared" ca="1" si="3"/>
        <v>-</v>
      </c>
      <c r="AE45" s="13" t="str">
        <f t="shared" ca="1" si="92"/>
        <v>-</v>
      </c>
      <c r="AF45" s="13" t="str">
        <f t="shared" ca="1" si="93"/>
        <v>-</v>
      </c>
      <c r="AG45" s="13" t="str">
        <f t="shared" ca="1" si="94"/>
        <v>-</v>
      </c>
      <c r="AH45" s="13" t="str">
        <f t="shared" ca="1" si="95"/>
        <v>-</v>
      </c>
      <c r="AI45" s="13" t="str">
        <f t="shared" ca="1" si="96"/>
        <v>-</v>
      </c>
      <c r="AJ45" s="18" t="str">
        <f t="shared" si="97"/>
        <v>В</v>
      </c>
      <c r="AK45" s="14" t="str">
        <f t="shared" ca="1" si="98"/>
        <v/>
      </c>
      <c r="AL45" s="19">
        <f t="shared" ca="1" si="99"/>
        <v>14</v>
      </c>
      <c r="AM45" s="14" t="str">
        <f t="shared" ca="1" si="100"/>
        <v/>
      </c>
      <c r="AN45" s="6" t="str">
        <f t="shared" ca="1" si="101"/>
        <v/>
      </c>
      <c r="AO45" s="6" t="str">
        <f t="shared" ca="1" si="102"/>
        <v/>
      </c>
      <c r="AP45" s="6" t="str">
        <f t="shared" ca="1" si="103"/>
        <v/>
      </c>
      <c r="AQ45" s="110" t="str">
        <f t="shared" ca="1" si="104"/>
        <v/>
      </c>
      <c r="AR45" s="6" t="str">
        <f t="shared" ca="1" si="105"/>
        <v/>
      </c>
      <c r="AS45" s="112">
        <f t="shared" ca="1" si="106"/>
        <v>7</v>
      </c>
      <c r="AT45" s="14">
        <f t="shared" ca="1" si="116"/>
        <v>111</v>
      </c>
      <c r="AU45" s="6"/>
      <c r="AV45" s="6"/>
      <c r="AW45" s="3"/>
      <c r="CE45" s="2">
        <f t="shared" ca="1" si="5"/>
        <v>14</v>
      </c>
      <c r="CF45" s="2">
        <f t="shared" ca="1" si="108"/>
        <v>0</v>
      </c>
      <c r="CG45" s="2">
        <f t="shared" ca="1" si="109"/>
        <v>0</v>
      </c>
      <c r="CH45" s="2">
        <f t="shared" ca="1" si="110"/>
        <v>0</v>
      </c>
      <c r="CI45" s="2">
        <f t="shared" ca="1" si="111"/>
        <v>0</v>
      </c>
      <c r="CJ45" s="2">
        <f t="shared" ca="1" si="112"/>
        <v>0</v>
      </c>
      <c r="CK45" s="2">
        <f t="shared" ca="1" si="113"/>
        <v>0</v>
      </c>
      <c r="CL45" s="2">
        <f t="shared" ca="1" si="6"/>
        <v>0</v>
      </c>
      <c r="CM45" s="2">
        <f t="shared" ca="1" si="7"/>
        <v>111</v>
      </c>
      <c r="CR45" s="2" t="str">
        <f t="shared" si="8"/>
        <v>-</v>
      </c>
      <c r="CS45" s="2" t="str">
        <f t="shared" ca="1" si="9"/>
        <v>-</v>
      </c>
      <c r="CT45" s="2" t="str">
        <f t="shared" si="10"/>
        <v>-</v>
      </c>
      <c r="CU45" s="2" t="str">
        <f t="shared" ca="1" si="11"/>
        <v>-</v>
      </c>
      <c r="CV45" s="2" t="str">
        <f t="shared" ca="1" si="12"/>
        <v>-</v>
      </c>
      <c r="CW45" s="2" t="str">
        <f t="shared" ca="1" si="13"/>
        <v>-</v>
      </c>
      <c r="CX45" s="2" t="str">
        <f t="shared" si="14"/>
        <v>-</v>
      </c>
      <c r="CY45" s="2" t="str">
        <f t="shared" ca="1" si="15"/>
        <v>-</v>
      </c>
      <c r="CZ45" s="2" t="str">
        <f t="shared" ca="1" si="16"/>
        <v>-</v>
      </c>
      <c r="DA45" s="2" t="str">
        <f t="shared" si="17"/>
        <v>-</v>
      </c>
      <c r="DB45" s="2" t="str">
        <f t="shared" ca="1" si="18"/>
        <v>-</v>
      </c>
      <c r="DC45" s="2" t="str">
        <f t="shared" ca="1" si="19"/>
        <v>-</v>
      </c>
      <c r="DD45" s="2" t="str">
        <f t="shared" ca="1" si="20"/>
        <v>-</v>
      </c>
      <c r="DE45" s="2" t="str">
        <f t="shared" ca="1" si="21"/>
        <v>-</v>
      </c>
      <c r="DF45" s="2" t="str">
        <f t="shared" ca="1" si="22"/>
        <v>-</v>
      </c>
      <c r="DG45" s="2"/>
      <c r="DH45" s="2" t="str">
        <f t="shared" ca="1" si="23"/>
        <v>-</v>
      </c>
      <c r="DI45" s="2" t="str">
        <f t="shared" si="24"/>
        <v>-</v>
      </c>
      <c r="DJ45" s="2" t="str">
        <f t="shared" ca="1" si="25"/>
        <v>-</v>
      </c>
      <c r="DK45" s="2" t="str">
        <f t="shared" ca="1" si="26"/>
        <v>-</v>
      </c>
      <c r="DL45" s="2" t="str">
        <f t="shared" ca="1" si="27"/>
        <v>-</v>
      </c>
      <c r="DM45" s="2" t="str">
        <f t="shared" ca="1" si="28"/>
        <v>-</v>
      </c>
      <c r="DN45" s="2" t="str">
        <f t="shared" ca="1" si="29"/>
        <v>-</v>
      </c>
      <c r="DO45" s="2" t="str">
        <f t="shared" ca="1" si="30"/>
        <v>-</v>
      </c>
      <c r="DP45" s="2" t="str">
        <f t="shared" si="31"/>
        <v>-</v>
      </c>
      <c r="DQ45" s="2" t="str">
        <f t="shared" ca="1" si="32"/>
        <v>-</v>
      </c>
      <c r="DR45" s="2" t="str">
        <f t="shared" ca="1" si="33"/>
        <v>-</v>
      </c>
      <c r="DS45" s="2" t="str">
        <f t="shared" ca="1" si="34"/>
        <v>-</v>
      </c>
      <c r="DT45" s="2" t="str">
        <f t="shared" ca="1" si="35"/>
        <v>-</v>
      </c>
      <c r="DU45" s="2" t="str">
        <f t="shared" ca="1" si="36"/>
        <v>-</v>
      </c>
      <c r="DV45" s="2" t="str">
        <f t="shared" ca="1" si="37"/>
        <v>-</v>
      </c>
      <c r="DW45" s="2" t="str">
        <f t="shared" si="38"/>
        <v>-</v>
      </c>
      <c r="DX45" s="83">
        <f t="shared" ca="1" si="117"/>
        <v>0</v>
      </c>
      <c r="ER45" s="2" t="str">
        <f t="shared" si="39"/>
        <v>-</v>
      </c>
      <c r="ES45" s="2" t="str">
        <f t="shared" ca="1" si="40"/>
        <v>-</v>
      </c>
      <c r="ET45" s="2" t="str">
        <f t="shared" si="41"/>
        <v>-</v>
      </c>
      <c r="EU45" s="2" t="str">
        <f t="shared" ca="1" si="42"/>
        <v>-</v>
      </c>
      <c r="EV45" s="2" t="str">
        <f t="shared" ca="1" si="43"/>
        <v>-</v>
      </c>
      <c r="EW45" s="2" t="str">
        <f t="shared" ca="1" si="44"/>
        <v>-</v>
      </c>
      <c r="EX45" s="2" t="str">
        <f t="shared" si="45"/>
        <v>-</v>
      </c>
      <c r="EY45" s="2" t="str">
        <f t="shared" ca="1" si="46"/>
        <v>-</v>
      </c>
      <c r="EZ45" s="2" t="str">
        <f t="shared" ca="1" si="47"/>
        <v>-</v>
      </c>
      <c r="FA45" s="2" t="str">
        <f t="shared" si="48"/>
        <v>-</v>
      </c>
      <c r="FB45" s="2" t="str">
        <f t="shared" ca="1" si="49"/>
        <v>-</v>
      </c>
      <c r="FC45" s="2" t="str">
        <f t="shared" ca="1" si="50"/>
        <v>-</v>
      </c>
      <c r="FD45" s="2" t="str">
        <f t="shared" ca="1" si="51"/>
        <v>-</v>
      </c>
      <c r="FE45" s="2" t="str">
        <f t="shared" ca="1" si="52"/>
        <v>-</v>
      </c>
      <c r="FF45" s="2" t="str">
        <f t="shared" ca="1" si="53"/>
        <v>-</v>
      </c>
      <c r="FG45" s="2" t="str">
        <f t="shared" si="54"/>
        <v>-</v>
      </c>
      <c r="FH45" s="2" t="str">
        <f t="shared" ca="1" si="55"/>
        <v>-</v>
      </c>
      <c r="FI45" s="2" t="str">
        <f t="shared" si="56"/>
        <v>-</v>
      </c>
      <c r="FJ45" s="2" t="str">
        <f t="shared" ca="1" si="57"/>
        <v>-</v>
      </c>
      <c r="FK45" s="2" t="str">
        <f t="shared" ca="1" si="58"/>
        <v>-</v>
      </c>
      <c r="FL45" s="2" t="str">
        <f t="shared" ca="1" si="59"/>
        <v>-</v>
      </c>
      <c r="FM45" s="2" t="str">
        <f t="shared" ca="1" si="60"/>
        <v>-</v>
      </c>
      <c r="FN45" s="2" t="str">
        <f t="shared" ca="1" si="61"/>
        <v>-</v>
      </c>
      <c r="FO45" s="2" t="str">
        <f t="shared" ca="1" si="62"/>
        <v>-</v>
      </c>
      <c r="FP45" s="2" t="str">
        <f t="shared" si="63"/>
        <v>-</v>
      </c>
      <c r="FQ45" s="2" t="str">
        <f t="shared" ca="1" si="64"/>
        <v>-</v>
      </c>
      <c r="FR45" s="2" t="str">
        <f t="shared" ca="1" si="65"/>
        <v>-</v>
      </c>
      <c r="FS45" s="2" t="str">
        <f t="shared" ca="1" si="66"/>
        <v>-</v>
      </c>
      <c r="FT45" s="2" t="str">
        <f t="shared" ca="1" si="67"/>
        <v>-</v>
      </c>
      <c r="FU45" s="2" t="str">
        <f t="shared" ca="1" si="68"/>
        <v>-</v>
      </c>
      <c r="FV45" s="2" t="str">
        <f t="shared" ca="1" si="69"/>
        <v>-</v>
      </c>
      <c r="FW45" s="2" t="str">
        <f t="shared" si="70"/>
        <v>-</v>
      </c>
      <c r="FX45" s="2">
        <f t="shared" ca="1" si="115"/>
        <v>0</v>
      </c>
    </row>
    <row r="46" spans="1:180" ht="15.75" x14ac:dyDescent="0.25">
      <c r="A46" s="5" t="s">
        <v>119</v>
      </c>
      <c r="B46" s="69"/>
      <c r="C46" s="70"/>
      <c r="D46" s="71"/>
      <c r="E46" s="13" t="str">
        <f t="shared" si="0"/>
        <v>В</v>
      </c>
      <c r="F46" s="13">
        <f t="shared" ca="1" si="1"/>
        <v>8</v>
      </c>
      <c r="G46" s="13" t="str">
        <f t="shared" si="71"/>
        <v>В</v>
      </c>
      <c r="H46" s="13">
        <f t="shared" ca="1" si="72"/>
        <v>8</v>
      </c>
      <c r="I46" s="13">
        <f t="shared" ca="1" si="73"/>
        <v>8</v>
      </c>
      <c r="J46" s="13">
        <f t="shared" ca="1" si="2"/>
        <v>7</v>
      </c>
      <c r="K46" s="13" t="str">
        <f t="shared" si="74"/>
        <v>В</v>
      </c>
      <c r="L46" s="13">
        <f t="shared" ca="1" si="75"/>
        <v>8</v>
      </c>
      <c r="M46" s="13">
        <f t="shared" ca="1" si="76"/>
        <v>8</v>
      </c>
      <c r="N46" s="13" t="str">
        <f t="shared" si="77"/>
        <v>В</v>
      </c>
      <c r="O46" s="13">
        <f t="shared" ca="1" si="78"/>
        <v>8</v>
      </c>
      <c r="P46" s="13">
        <f t="shared" ca="1" si="79"/>
        <v>8</v>
      </c>
      <c r="Q46" s="13">
        <f t="shared" ca="1" si="80"/>
        <v>8</v>
      </c>
      <c r="R46" s="13">
        <f t="shared" ca="1" si="81"/>
        <v>8</v>
      </c>
      <c r="S46" s="13">
        <f t="shared" ca="1" si="82"/>
        <v>8</v>
      </c>
      <c r="T46" s="151"/>
      <c r="U46" s="13">
        <f t="shared" ca="1" si="83"/>
        <v>8</v>
      </c>
      <c r="V46" s="13" t="str">
        <f t="shared" si="84"/>
        <v>В</v>
      </c>
      <c r="W46" s="13">
        <f t="shared" ca="1" si="85"/>
        <v>8</v>
      </c>
      <c r="X46" s="13">
        <f t="shared" ca="1" si="86"/>
        <v>8</v>
      </c>
      <c r="Y46" s="13" t="str">
        <f t="shared" ca="1" si="87"/>
        <v>-</v>
      </c>
      <c r="Z46" s="13" t="str">
        <f t="shared" ca="1" si="88"/>
        <v>-</v>
      </c>
      <c r="AA46" s="13" t="str">
        <f t="shared" ca="1" si="89"/>
        <v>-</v>
      </c>
      <c r="AB46" s="13" t="str">
        <f t="shared" ca="1" si="90"/>
        <v>-</v>
      </c>
      <c r="AC46" s="13" t="str">
        <f t="shared" si="91"/>
        <v>В</v>
      </c>
      <c r="AD46" s="13" t="str">
        <f t="shared" ca="1" si="3"/>
        <v>-</v>
      </c>
      <c r="AE46" s="13" t="str">
        <f t="shared" ca="1" si="92"/>
        <v>-</v>
      </c>
      <c r="AF46" s="13" t="str">
        <f t="shared" ca="1" si="93"/>
        <v>-</v>
      </c>
      <c r="AG46" s="13" t="str">
        <f t="shared" ca="1" si="94"/>
        <v>-</v>
      </c>
      <c r="AH46" s="13" t="str">
        <f t="shared" ca="1" si="95"/>
        <v>-</v>
      </c>
      <c r="AI46" s="13" t="str">
        <f t="shared" ca="1" si="96"/>
        <v>-</v>
      </c>
      <c r="AJ46" s="18" t="str">
        <f t="shared" si="97"/>
        <v>В</v>
      </c>
      <c r="AK46" s="14" t="str">
        <f t="shared" ca="1" si="98"/>
        <v/>
      </c>
      <c r="AL46" s="19">
        <f t="shared" ca="1" si="99"/>
        <v>14</v>
      </c>
      <c r="AM46" s="14" t="str">
        <f t="shared" ca="1" si="100"/>
        <v/>
      </c>
      <c r="AN46" s="6" t="str">
        <f t="shared" ca="1" si="101"/>
        <v/>
      </c>
      <c r="AO46" s="6" t="str">
        <f t="shared" ca="1" si="102"/>
        <v/>
      </c>
      <c r="AP46" s="6" t="str">
        <f t="shared" ca="1" si="103"/>
        <v/>
      </c>
      <c r="AQ46" s="110" t="str">
        <f t="shared" ca="1" si="104"/>
        <v/>
      </c>
      <c r="AR46" s="6" t="str">
        <f t="shared" ca="1" si="105"/>
        <v/>
      </c>
      <c r="AS46" s="112">
        <f t="shared" ca="1" si="106"/>
        <v>7</v>
      </c>
      <c r="AT46" s="14">
        <f t="shared" ca="1" si="116"/>
        <v>111</v>
      </c>
      <c r="AU46" s="6"/>
      <c r="AV46" s="6"/>
      <c r="AW46" s="3"/>
      <c r="CE46" s="2">
        <f t="shared" ca="1" si="5"/>
        <v>14</v>
      </c>
      <c r="CF46" s="2">
        <f t="shared" ca="1" si="108"/>
        <v>0</v>
      </c>
      <c r="CG46" s="2">
        <f t="shared" ca="1" si="109"/>
        <v>0</v>
      </c>
      <c r="CH46" s="2">
        <f t="shared" ca="1" si="110"/>
        <v>0</v>
      </c>
      <c r="CI46" s="2">
        <f t="shared" ca="1" si="111"/>
        <v>0</v>
      </c>
      <c r="CJ46" s="2">
        <f t="shared" ca="1" si="112"/>
        <v>0</v>
      </c>
      <c r="CK46" s="2">
        <f t="shared" ca="1" si="113"/>
        <v>0</v>
      </c>
      <c r="CL46" s="2">
        <f t="shared" ca="1" si="6"/>
        <v>0</v>
      </c>
      <c r="CM46" s="2">
        <f t="shared" ca="1" si="7"/>
        <v>111</v>
      </c>
      <c r="CR46" s="2" t="str">
        <f t="shared" si="8"/>
        <v>-</v>
      </c>
      <c r="CS46" s="2" t="str">
        <f t="shared" ca="1" si="9"/>
        <v>-</v>
      </c>
      <c r="CT46" s="2" t="str">
        <f t="shared" si="10"/>
        <v>-</v>
      </c>
      <c r="CU46" s="2" t="str">
        <f t="shared" ca="1" si="11"/>
        <v>-</v>
      </c>
      <c r="CV46" s="2" t="str">
        <f t="shared" ca="1" si="12"/>
        <v>-</v>
      </c>
      <c r="CW46" s="2" t="str">
        <f t="shared" ca="1" si="13"/>
        <v>-</v>
      </c>
      <c r="CX46" s="2" t="str">
        <f t="shared" si="14"/>
        <v>-</v>
      </c>
      <c r="CY46" s="2" t="str">
        <f t="shared" ca="1" si="15"/>
        <v>-</v>
      </c>
      <c r="CZ46" s="2" t="str">
        <f t="shared" ca="1" si="16"/>
        <v>-</v>
      </c>
      <c r="DA46" s="2" t="str">
        <f t="shared" si="17"/>
        <v>-</v>
      </c>
      <c r="DB46" s="2" t="str">
        <f t="shared" ca="1" si="18"/>
        <v>-</v>
      </c>
      <c r="DC46" s="2" t="str">
        <f t="shared" ca="1" si="19"/>
        <v>-</v>
      </c>
      <c r="DD46" s="2" t="str">
        <f t="shared" ca="1" si="20"/>
        <v>-</v>
      </c>
      <c r="DE46" s="2" t="str">
        <f t="shared" ca="1" si="21"/>
        <v>-</v>
      </c>
      <c r="DF46" s="2" t="str">
        <f t="shared" ca="1" si="22"/>
        <v>-</v>
      </c>
      <c r="DG46" s="2"/>
      <c r="DH46" s="2" t="str">
        <f t="shared" ca="1" si="23"/>
        <v>-</v>
      </c>
      <c r="DI46" s="2" t="str">
        <f t="shared" si="24"/>
        <v>-</v>
      </c>
      <c r="DJ46" s="2" t="str">
        <f t="shared" ca="1" si="25"/>
        <v>-</v>
      </c>
      <c r="DK46" s="2" t="str">
        <f t="shared" ca="1" si="26"/>
        <v>-</v>
      </c>
      <c r="DL46" s="2" t="str">
        <f t="shared" ca="1" si="27"/>
        <v>-</v>
      </c>
      <c r="DM46" s="2" t="str">
        <f t="shared" ca="1" si="28"/>
        <v>-</v>
      </c>
      <c r="DN46" s="2" t="str">
        <f t="shared" ca="1" si="29"/>
        <v>-</v>
      </c>
      <c r="DO46" s="2" t="str">
        <f t="shared" ca="1" si="30"/>
        <v>-</v>
      </c>
      <c r="DP46" s="2" t="str">
        <f t="shared" si="31"/>
        <v>-</v>
      </c>
      <c r="DQ46" s="2" t="str">
        <f t="shared" ca="1" si="32"/>
        <v>-</v>
      </c>
      <c r="DR46" s="2" t="str">
        <f t="shared" ca="1" si="33"/>
        <v>-</v>
      </c>
      <c r="DS46" s="2" t="str">
        <f t="shared" ca="1" si="34"/>
        <v>-</v>
      </c>
      <c r="DT46" s="2" t="str">
        <f t="shared" ca="1" si="35"/>
        <v>-</v>
      </c>
      <c r="DU46" s="2" t="str">
        <f t="shared" ca="1" si="36"/>
        <v>-</v>
      </c>
      <c r="DV46" s="2" t="str">
        <f t="shared" ca="1" si="37"/>
        <v>-</v>
      </c>
      <c r="DW46" s="2" t="str">
        <f t="shared" si="38"/>
        <v>-</v>
      </c>
      <c r="DX46" s="83">
        <f t="shared" ca="1" si="117"/>
        <v>0</v>
      </c>
      <c r="ER46" s="2" t="str">
        <f t="shared" si="39"/>
        <v>-</v>
      </c>
      <c r="ES46" s="2" t="str">
        <f t="shared" ca="1" si="40"/>
        <v>-</v>
      </c>
      <c r="ET46" s="2" t="str">
        <f t="shared" si="41"/>
        <v>-</v>
      </c>
      <c r="EU46" s="2" t="str">
        <f t="shared" ca="1" si="42"/>
        <v>-</v>
      </c>
      <c r="EV46" s="2" t="str">
        <f t="shared" ca="1" si="43"/>
        <v>-</v>
      </c>
      <c r="EW46" s="2" t="str">
        <f t="shared" ca="1" si="44"/>
        <v>-</v>
      </c>
      <c r="EX46" s="2" t="str">
        <f t="shared" si="45"/>
        <v>-</v>
      </c>
      <c r="EY46" s="2" t="str">
        <f t="shared" ca="1" si="46"/>
        <v>-</v>
      </c>
      <c r="EZ46" s="2" t="str">
        <f t="shared" ca="1" si="47"/>
        <v>-</v>
      </c>
      <c r="FA46" s="2" t="str">
        <f t="shared" si="48"/>
        <v>-</v>
      </c>
      <c r="FB46" s="2" t="str">
        <f t="shared" ca="1" si="49"/>
        <v>-</v>
      </c>
      <c r="FC46" s="2" t="str">
        <f t="shared" ca="1" si="50"/>
        <v>-</v>
      </c>
      <c r="FD46" s="2" t="str">
        <f t="shared" ca="1" si="51"/>
        <v>-</v>
      </c>
      <c r="FE46" s="2" t="str">
        <f t="shared" ca="1" si="52"/>
        <v>-</v>
      </c>
      <c r="FF46" s="2" t="str">
        <f t="shared" ca="1" si="53"/>
        <v>-</v>
      </c>
      <c r="FG46" s="2" t="str">
        <f t="shared" si="54"/>
        <v>-</v>
      </c>
      <c r="FH46" s="2" t="str">
        <f t="shared" ca="1" si="55"/>
        <v>-</v>
      </c>
      <c r="FI46" s="2" t="str">
        <f t="shared" si="56"/>
        <v>-</v>
      </c>
      <c r="FJ46" s="2" t="str">
        <f t="shared" ca="1" si="57"/>
        <v>-</v>
      </c>
      <c r="FK46" s="2" t="str">
        <f t="shared" ca="1" si="58"/>
        <v>-</v>
      </c>
      <c r="FL46" s="2" t="str">
        <f t="shared" ca="1" si="59"/>
        <v>-</v>
      </c>
      <c r="FM46" s="2" t="str">
        <f t="shared" ca="1" si="60"/>
        <v>-</v>
      </c>
      <c r="FN46" s="2" t="str">
        <f t="shared" ca="1" si="61"/>
        <v>-</v>
      </c>
      <c r="FO46" s="2" t="str">
        <f t="shared" ca="1" si="62"/>
        <v>-</v>
      </c>
      <c r="FP46" s="2" t="str">
        <f t="shared" si="63"/>
        <v>-</v>
      </c>
      <c r="FQ46" s="2" t="str">
        <f t="shared" ca="1" si="64"/>
        <v>-</v>
      </c>
      <c r="FR46" s="2" t="str">
        <f t="shared" ca="1" si="65"/>
        <v>-</v>
      </c>
      <c r="FS46" s="2" t="str">
        <f t="shared" ca="1" si="66"/>
        <v>-</v>
      </c>
      <c r="FT46" s="2" t="str">
        <f t="shared" ca="1" si="67"/>
        <v>-</v>
      </c>
      <c r="FU46" s="2" t="str">
        <f t="shared" ca="1" si="68"/>
        <v>-</v>
      </c>
      <c r="FV46" s="2" t="str">
        <f t="shared" ca="1" si="69"/>
        <v>-</v>
      </c>
      <c r="FW46" s="2" t="str">
        <f t="shared" si="70"/>
        <v>-</v>
      </c>
      <c r="FX46" s="2">
        <f t="shared" ca="1" si="115"/>
        <v>0</v>
      </c>
    </row>
    <row r="47" spans="1:180" ht="15.75" x14ac:dyDescent="0.25">
      <c r="A47" s="5" t="s">
        <v>120</v>
      </c>
      <c r="B47" s="69"/>
      <c r="C47" s="70"/>
      <c r="D47" s="71"/>
      <c r="E47" s="13" t="str">
        <f t="shared" si="0"/>
        <v>В</v>
      </c>
      <c r="F47" s="13">
        <f t="shared" ca="1" si="1"/>
        <v>8</v>
      </c>
      <c r="G47" s="13" t="str">
        <f t="shared" si="71"/>
        <v>В</v>
      </c>
      <c r="H47" s="13">
        <f t="shared" ca="1" si="72"/>
        <v>8</v>
      </c>
      <c r="I47" s="13">
        <f t="shared" ca="1" si="73"/>
        <v>8</v>
      </c>
      <c r="J47" s="13">
        <f t="shared" ca="1" si="2"/>
        <v>7</v>
      </c>
      <c r="K47" s="13" t="str">
        <f t="shared" si="74"/>
        <v>В</v>
      </c>
      <c r="L47" s="13">
        <f t="shared" ca="1" si="75"/>
        <v>8</v>
      </c>
      <c r="M47" s="13">
        <f t="shared" ca="1" si="76"/>
        <v>8</v>
      </c>
      <c r="N47" s="13" t="str">
        <f t="shared" si="77"/>
        <v>В</v>
      </c>
      <c r="O47" s="13">
        <f t="shared" ca="1" si="78"/>
        <v>8</v>
      </c>
      <c r="P47" s="13">
        <f t="shared" ca="1" si="79"/>
        <v>8</v>
      </c>
      <c r="Q47" s="13">
        <f t="shared" ca="1" si="80"/>
        <v>8</v>
      </c>
      <c r="R47" s="13">
        <f t="shared" ca="1" si="81"/>
        <v>8</v>
      </c>
      <c r="S47" s="13">
        <f t="shared" ca="1" si="82"/>
        <v>8</v>
      </c>
      <c r="T47" s="151"/>
      <c r="U47" s="13">
        <f t="shared" ca="1" si="83"/>
        <v>8</v>
      </c>
      <c r="V47" s="13" t="str">
        <f t="shared" si="84"/>
        <v>В</v>
      </c>
      <c r="W47" s="13">
        <f t="shared" ca="1" si="85"/>
        <v>8</v>
      </c>
      <c r="X47" s="13">
        <f t="shared" ca="1" si="86"/>
        <v>8</v>
      </c>
      <c r="Y47" s="13" t="str">
        <f t="shared" ca="1" si="87"/>
        <v>-</v>
      </c>
      <c r="Z47" s="13" t="str">
        <f t="shared" ca="1" si="88"/>
        <v>-</v>
      </c>
      <c r="AA47" s="13" t="str">
        <f t="shared" ca="1" si="89"/>
        <v>-</v>
      </c>
      <c r="AB47" s="13" t="str">
        <f t="shared" ca="1" si="90"/>
        <v>-</v>
      </c>
      <c r="AC47" s="13" t="str">
        <f t="shared" si="91"/>
        <v>В</v>
      </c>
      <c r="AD47" s="13" t="str">
        <f t="shared" ca="1" si="3"/>
        <v>-</v>
      </c>
      <c r="AE47" s="13" t="str">
        <f t="shared" ca="1" si="92"/>
        <v>-</v>
      </c>
      <c r="AF47" s="13" t="str">
        <f t="shared" ca="1" si="93"/>
        <v>-</v>
      </c>
      <c r="AG47" s="13" t="str">
        <f t="shared" ca="1" si="94"/>
        <v>-</v>
      </c>
      <c r="AH47" s="13" t="str">
        <f t="shared" ca="1" si="95"/>
        <v>-</v>
      </c>
      <c r="AI47" s="13" t="str">
        <f t="shared" ca="1" si="96"/>
        <v>-</v>
      </c>
      <c r="AJ47" s="18" t="str">
        <f t="shared" si="97"/>
        <v>В</v>
      </c>
      <c r="AK47" s="14" t="str">
        <f t="shared" ca="1" si="98"/>
        <v/>
      </c>
      <c r="AL47" s="19">
        <f t="shared" ca="1" si="99"/>
        <v>14</v>
      </c>
      <c r="AM47" s="14" t="str">
        <f t="shared" ca="1" si="100"/>
        <v/>
      </c>
      <c r="AN47" s="6" t="str">
        <f t="shared" ca="1" si="101"/>
        <v/>
      </c>
      <c r="AO47" s="6" t="str">
        <f t="shared" ca="1" si="102"/>
        <v/>
      </c>
      <c r="AP47" s="6" t="str">
        <f t="shared" ca="1" si="103"/>
        <v/>
      </c>
      <c r="AQ47" s="110" t="str">
        <f t="shared" ca="1" si="104"/>
        <v/>
      </c>
      <c r="AR47" s="6" t="str">
        <f t="shared" ca="1" si="105"/>
        <v/>
      </c>
      <c r="AS47" s="112">
        <f t="shared" ca="1" si="106"/>
        <v>7</v>
      </c>
      <c r="AT47" s="14">
        <f t="shared" ca="1" si="116"/>
        <v>111</v>
      </c>
      <c r="AU47" s="6"/>
      <c r="AV47" s="6"/>
      <c r="AW47" s="3"/>
      <c r="CE47" s="2">
        <f t="shared" ca="1" si="5"/>
        <v>14</v>
      </c>
      <c r="CF47" s="2">
        <f t="shared" ca="1" si="108"/>
        <v>0</v>
      </c>
      <c r="CG47" s="2">
        <f t="shared" ca="1" si="109"/>
        <v>0</v>
      </c>
      <c r="CH47" s="2">
        <f t="shared" ca="1" si="110"/>
        <v>0</v>
      </c>
      <c r="CI47" s="2">
        <f t="shared" ca="1" si="111"/>
        <v>0</v>
      </c>
      <c r="CJ47" s="2">
        <f t="shared" ca="1" si="112"/>
        <v>0</v>
      </c>
      <c r="CK47" s="2">
        <f t="shared" ca="1" si="113"/>
        <v>0</v>
      </c>
      <c r="CL47" s="2">
        <f t="shared" ca="1" si="6"/>
        <v>0</v>
      </c>
      <c r="CM47" s="2">
        <f t="shared" ca="1" si="7"/>
        <v>111</v>
      </c>
      <c r="CR47" s="2" t="str">
        <f t="shared" si="8"/>
        <v>-</v>
      </c>
      <c r="CS47" s="2" t="str">
        <f t="shared" ca="1" si="9"/>
        <v>-</v>
      </c>
      <c r="CT47" s="2" t="str">
        <f t="shared" si="10"/>
        <v>-</v>
      </c>
      <c r="CU47" s="2" t="str">
        <f t="shared" ca="1" si="11"/>
        <v>-</v>
      </c>
      <c r="CV47" s="2" t="str">
        <f t="shared" ca="1" si="12"/>
        <v>-</v>
      </c>
      <c r="CW47" s="2" t="str">
        <f t="shared" ca="1" si="13"/>
        <v>-</v>
      </c>
      <c r="CX47" s="2" t="str">
        <f t="shared" si="14"/>
        <v>-</v>
      </c>
      <c r="CY47" s="2" t="str">
        <f t="shared" ca="1" si="15"/>
        <v>-</v>
      </c>
      <c r="CZ47" s="2" t="str">
        <f t="shared" ca="1" si="16"/>
        <v>-</v>
      </c>
      <c r="DA47" s="2" t="str">
        <f t="shared" si="17"/>
        <v>-</v>
      </c>
      <c r="DB47" s="2" t="str">
        <f t="shared" ca="1" si="18"/>
        <v>-</v>
      </c>
      <c r="DC47" s="2" t="str">
        <f t="shared" ca="1" si="19"/>
        <v>-</v>
      </c>
      <c r="DD47" s="2" t="str">
        <f t="shared" ca="1" si="20"/>
        <v>-</v>
      </c>
      <c r="DE47" s="2" t="str">
        <f t="shared" ca="1" si="21"/>
        <v>-</v>
      </c>
      <c r="DF47" s="2" t="str">
        <f t="shared" ca="1" si="22"/>
        <v>-</v>
      </c>
      <c r="DG47" s="2"/>
      <c r="DH47" s="2" t="str">
        <f t="shared" ca="1" si="23"/>
        <v>-</v>
      </c>
      <c r="DI47" s="2" t="str">
        <f t="shared" si="24"/>
        <v>-</v>
      </c>
      <c r="DJ47" s="2" t="str">
        <f t="shared" ca="1" si="25"/>
        <v>-</v>
      </c>
      <c r="DK47" s="2" t="str">
        <f t="shared" ca="1" si="26"/>
        <v>-</v>
      </c>
      <c r="DL47" s="2" t="str">
        <f t="shared" ca="1" si="27"/>
        <v>-</v>
      </c>
      <c r="DM47" s="2" t="str">
        <f t="shared" ca="1" si="28"/>
        <v>-</v>
      </c>
      <c r="DN47" s="2" t="str">
        <f t="shared" ca="1" si="29"/>
        <v>-</v>
      </c>
      <c r="DO47" s="2" t="str">
        <f t="shared" ca="1" si="30"/>
        <v>-</v>
      </c>
      <c r="DP47" s="2" t="str">
        <f t="shared" si="31"/>
        <v>-</v>
      </c>
      <c r="DQ47" s="2" t="str">
        <f t="shared" ca="1" si="32"/>
        <v>-</v>
      </c>
      <c r="DR47" s="2" t="str">
        <f t="shared" ca="1" si="33"/>
        <v>-</v>
      </c>
      <c r="DS47" s="2" t="str">
        <f t="shared" ca="1" si="34"/>
        <v>-</v>
      </c>
      <c r="DT47" s="2" t="str">
        <f t="shared" ca="1" si="35"/>
        <v>-</v>
      </c>
      <c r="DU47" s="2" t="str">
        <f t="shared" ca="1" si="36"/>
        <v>-</v>
      </c>
      <c r="DV47" s="2" t="str">
        <f t="shared" ca="1" si="37"/>
        <v>-</v>
      </c>
      <c r="DW47" s="2" t="str">
        <f t="shared" si="38"/>
        <v>-</v>
      </c>
      <c r="DX47" s="83">
        <f t="shared" ca="1" si="117"/>
        <v>0</v>
      </c>
      <c r="ER47" s="2" t="str">
        <f t="shared" si="39"/>
        <v>-</v>
      </c>
      <c r="ES47" s="2" t="str">
        <f t="shared" ca="1" si="40"/>
        <v>-</v>
      </c>
      <c r="ET47" s="2" t="str">
        <f t="shared" si="41"/>
        <v>-</v>
      </c>
      <c r="EU47" s="2" t="str">
        <f t="shared" ca="1" si="42"/>
        <v>-</v>
      </c>
      <c r="EV47" s="2" t="str">
        <f t="shared" ca="1" si="43"/>
        <v>-</v>
      </c>
      <c r="EW47" s="2" t="str">
        <f t="shared" ca="1" si="44"/>
        <v>-</v>
      </c>
      <c r="EX47" s="2" t="str">
        <f t="shared" si="45"/>
        <v>-</v>
      </c>
      <c r="EY47" s="2" t="str">
        <f t="shared" ca="1" si="46"/>
        <v>-</v>
      </c>
      <c r="EZ47" s="2" t="str">
        <f t="shared" ca="1" si="47"/>
        <v>-</v>
      </c>
      <c r="FA47" s="2" t="str">
        <f t="shared" si="48"/>
        <v>-</v>
      </c>
      <c r="FB47" s="2" t="str">
        <f t="shared" ca="1" si="49"/>
        <v>-</v>
      </c>
      <c r="FC47" s="2" t="str">
        <f t="shared" ca="1" si="50"/>
        <v>-</v>
      </c>
      <c r="FD47" s="2" t="str">
        <f t="shared" ca="1" si="51"/>
        <v>-</v>
      </c>
      <c r="FE47" s="2" t="str">
        <f t="shared" ca="1" si="52"/>
        <v>-</v>
      </c>
      <c r="FF47" s="2" t="str">
        <f t="shared" ca="1" si="53"/>
        <v>-</v>
      </c>
      <c r="FG47" s="2" t="str">
        <f t="shared" si="54"/>
        <v>-</v>
      </c>
      <c r="FH47" s="2" t="str">
        <f t="shared" ca="1" si="55"/>
        <v>-</v>
      </c>
      <c r="FI47" s="2" t="str">
        <f t="shared" si="56"/>
        <v>-</v>
      </c>
      <c r="FJ47" s="2" t="str">
        <f t="shared" ca="1" si="57"/>
        <v>-</v>
      </c>
      <c r="FK47" s="2" t="str">
        <f t="shared" ca="1" si="58"/>
        <v>-</v>
      </c>
      <c r="FL47" s="2" t="str">
        <f t="shared" ca="1" si="59"/>
        <v>-</v>
      </c>
      <c r="FM47" s="2" t="str">
        <f t="shared" ca="1" si="60"/>
        <v>-</v>
      </c>
      <c r="FN47" s="2" t="str">
        <f t="shared" ca="1" si="61"/>
        <v>-</v>
      </c>
      <c r="FO47" s="2" t="str">
        <f t="shared" ca="1" si="62"/>
        <v>-</v>
      </c>
      <c r="FP47" s="2" t="str">
        <f t="shared" si="63"/>
        <v>-</v>
      </c>
      <c r="FQ47" s="2" t="str">
        <f t="shared" ca="1" si="64"/>
        <v>-</v>
      </c>
      <c r="FR47" s="2" t="str">
        <f t="shared" ca="1" si="65"/>
        <v>-</v>
      </c>
      <c r="FS47" s="2" t="str">
        <f t="shared" ca="1" si="66"/>
        <v>-</v>
      </c>
      <c r="FT47" s="2" t="str">
        <f t="shared" ca="1" si="67"/>
        <v>-</v>
      </c>
      <c r="FU47" s="2" t="str">
        <f t="shared" ca="1" si="68"/>
        <v>-</v>
      </c>
      <c r="FV47" s="2" t="str">
        <f t="shared" ca="1" si="69"/>
        <v>-</v>
      </c>
      <c r="FW47" s="2" t="str">
        <f t="shared" si="70"/>
        <v>-</v>
      </c>
      <c r="FX47" s="2">
        <f t="shared" ca="1" si="115"/>
        <v>0</v>
      </c>
    </row>
    <row r="48" spans="1:180" ht="15.75" x14ac:dyDescent="0.25">
      <c r="A48" s="5" t="s">
        <v>121</v>
      </c>
      <c r="B48" s="69"/>
      <c r="C48" s="70"/>
      <c r="D48" s="71"/>
      <c r="E48" s="13" t="str">
        <f t="shared" si="0"/>
        <v>В</v>
      </c>
      <c r="F48" s="13">
        <f t="shared" ca="1" si="1"/>
        <v>8</v>
      </c>
      <c r="G48" s="13" t="str">
        <f t="shared" si="71"/>
        <v>В</v>
      </c>
      <c r="H48" s="13">
        <f t="shared" ca="1" si="72"/>
        <v>8</v>
      </c>
      <c r="I48" s="13">
        <f t="shared" ca="1" si="73"/>
        <v>8</v>
      </c>
      <c r="J48" s="13">
        <f t="shared" ca="1" si="2"/>
        <v>7</v>
      </c>
      <c r="K48" s="13" t="str">
        <f t="shared" si="74"/>
        <v>В</v>
      </c>
      <c r="L48" s="13">
        <f t="shared" ca="1" si="75"/>
        <v>8</v>
      </c>
      <c r="M48" s="13">
        <f t="shared" ca="1" si="76"/>
        <v>8</v>
      </c>
      <c r="N48" s="13" t="str">
        <f t="shared" si="77"/>
        <v>В</v>
      </c>
      <c r="O48" s="13">
        <f t="shared" ca="1" si="78"/>
        <v>8</v>
      </c>
      <c r="P48" s="13">
        <f t="shared" ca="1" si="79"/>
        <v>8</v>
      </c>
      <c r="Q48" s="13">
        <f t="shared" ca="1" si="80"/>
        <v>8</v>
      </c>
      <c r="R48" s="13">
        <f t="shared" ca="1" si="81"/>
        <v>8</v>
      </c>
      <c r="S48" s="13">
        <f t="shared" ca="1" si="82"/>
        <v>8</v>
      </c>
      <c r="T48" s="151"/>
      <c r="U48" s="13">
        <f t="shared" ca="1" si="83"/>
        <v>8</v>
      </c>
      <c r="V48" s="13" t="str">
        <f t="shared" si="84"/>
        <v>В</v>
      </c>
      <c r="W48" s="13">
        <f t="shared" ca="1" si="85"/>
        <v>8</v>
      </c>
      <c r="X48" s="13">
        <f t="shared" ca="1" si="86"/>
        <v>8</v>
      </c>
      <c r="Y48" s="13" t="str">
        <f t="shared" ca="1" si="87"/>
        <v>-</v>
      </c>
      <c r="Z48" s="13" t="str">
        <f t="shared" ca="1" si="88"/>
        <v>-</v>
      </c>
      <c r="AA48" s="13" t="str">
        <f t="shared" ca="1" si="89"/>
        <v>-</v>
      </c>
      <c r="AB48" s="13" t="str">
        <f t="shared" ca="1" si="90"/>
        <v>-</v>
      </c>
      <c r="AC48" s="13" t="str">
        <f t="shared" si="91"/>
        <v>В</v>
      </c>
      <c r="AD48" s="13" t="str">
        <f t="shared" ca="1" si="3"/>
        <v>-</v>
      </c>
      <c r="AE48" s="13" t="str">
        <f t="shared" ca="1" si="92"/>
        <v>-</v>
      </c>
      <c r="AF48" s="13" t="str">
        <f t="shared" ca="1" si="93"/>
        <v>-</v>
      </c>
      <c r="AG48" s="13" t="str">
        <f t="shared" ca="1" si="94"/>
        <v>-</v>
      </c>
      <c r="AH48" s="13" t="str">
        <f t="shared" ca="1" si="95"/>
        <v>-</v>
      </c>
      <c r="AI48" s="13" t="str">
        <f t="shared" ca="1" si="96"/>
        <v>-</v>
      </c>
      <c r="AJ48" s="18" t="str">
        <f t="shared" si="97"/>
        <v>В</v>
      </c>
      <c r="AK48" s="14" t="str">
        <f t="shared" ca="1" si="98"/>
        <v/>
      </c>
      <c r="AL48" s="19">
        <f t="shared" ca="1" si="99"/>
        <v>14</v>
      </c>
      <c r="AM48" s="14" t="str">
        <f t="shared" ca="1" si="100"/>
        <v/>
      </c>
      <c r="AN48" s="6" t="str">
        <f t="shared" ca="1" si="101"/>
        <v/>
      </c>
      <c r="AO48" s="6" t="str">
        <f t="shared" ca="1" si="102"/>
        <v/>
      </c>
      <c r="AP48" s="6" t="str">
        <f t="shared" ca="1" si="103"/>
        <v/>
      </c>
      <c r="AQ48" s="110" t="str">
        <f t="shared" ca="1" si="104"/>
        <v/>
      </c>
      <c r="AR48" s="6" t="str">
        <f t="shared" ca="1" si="105"/>
        <v/>
      </c>
      <c r="AS48" s="112">
        <f t="shared" ca="1" si="106"/>
        <v>7</v>
      </c>
      <c r="AT48" s="14">
        <f t="shared" ca="1" si="116"/>
        <v>111</v>
      </c>
      <c r="AU48" s="6"/>
      <c r="AV48" s="6"/>
      <c r="AW48" s="3"/>
      <c r="CE48" s="2">
        <f t="shared" ca="1" si="5"/>
        <v>14</v>
      </c>
      <c r="CF48" s="2">
        <f t="shared" ca="1" si="108"/>
        <v>0</v>
      </c>
      <c r="CG48" s="2">
        <f t="shared" ca="1" si="109"/>
        <v>0</v>
      </c>
      <c r="CH48" s="2">
        <f t="shared" ca="1" si="110"/>
        <v>0</v>
      </c>
      <c r="CI48" s="2">
        <f t="shared" ca="1" si="111"/>
        <v>0</v>
      </c>
      <c r="CJ48" s="2">
        <f t="shared" ca="1" si="112"/>
        <v>0</v>
      </c>
      <c r="CK48" s="2">
        <f t="shared" ca="1" si="113"/>
        <v>0</v>
      </c>
      <c r="CL48" s="2">
        <f t="shared" ca="1" si="6"/>
        <v>0</v>
      </c>
      <c r="CM48" s="2">
        <f t="shared" ca="1" si="7"/>
        <v>111</v>
      </c>
      <c r="CR48" s="2" t="str">
        <f t="shared" si="8"/>
        <v>-</v>
      </c>
      <c r="CS48" s="2" t="str">
        <f t="shared" ca="1" si="9"/>
        <v>-</v>
      </c>
      <c r="CT48" s="2" t="str">
        <f t="shared" si="10"/>
        <v>-</v>
      </c>
      <c r="CU48" s="2" t="str">
        <f t="shared" ca="1" si="11"/>
        <v>-</v>
      </c>
      <c r="CV48" s="2" t="str">
        <f t="shared" ca="1" si="12"/>
        <v>-</v>
      </c>
      <c r="CW48" s="2" t="str">
        <f t="shared" ca="1" si="13"/>
        <v>-</v>
      </c>
      <c r="CX48" s="2" t="str">
        <f t="shared" si="14"/>
        <v>-</v>
      </c>
      <c r="CY48" s="2" t="str">
        <f t="shared" ca="1" si="15"/>
        <v>-</v>
      </c>
      <c r="CZ48" s="2" t="str">
        <f t="shared" ca="1" si="16"/>
        <v>-</v>
      </c>
      <c r="DA48" s="2" t="str">
        <f t="shared" si="17"/>
        <v>-</v>
      </c>
      <c r="DB48" s="2" t="str">
        <f t="shared" ca="1" si="18"/>
        <v>-</v>
      </c>
      <c r="DC48" s="2" t="str">
        <f t="shared" ca="1" si="19"/>
        <v>-</v>
      </c>
      <c r="DD48" s="2" t="str">
        <f t="shared" ca="1" si="20"/>
        <v>-</v>
      </c>
      <c r="DE48" s="2" t="str">
        <f t="shared" ca="1" si="21"/>
        <v>-</v>
      </c>
      <c r="DF48" s="2" t="str">
        <f t="shared" ca="1" si="22"/>
        <v>-</v>
      </c>
      <c r="DG48" s="2"/>
      <c r="DH48" s="2" t="str">
        <f t="shared" ca="1" si="23"/>
        <v>-</v>
      </c>
      <c r="DI48" s="2" t="str">
        <f t="shared" si="24"/>
        <v>-</v>
      </c>
      <c r="DJ48" s="2" t="str">
        <f t="shared" ca="1" si="25"/>
        <v>-</v>
      </c>
      <c r="DK48" s="2" t="str">
        <f t="shared" ca="1" si="26"/>
        <v>-</v>
      </c>
      <c r="DL48" s="2" t="str">
        <f t="shared" ca="1" si="27"/>
        <v>-</v>
      </c>
      <c r="DM48" s="2" t="str">
        <f t="shared" ca="1" si="28"/>
        <v>-</v>
      </c>
      <c r="DN48" s="2" t="str">
        <f t="shared" ca="1" si="29"/>
        <v>-</v>
      </c>
      <c r="DO48" s="2" t="str">
        <f t="shared" ca="1" si="30"/>
        <v>-</v>
      </c>
      <c r="DP48" s="2" t="str">
        <f t="shared" si="31"/>
        <v>-</v>
      </c>
      <c r="DQ48" s="2" t="str">
        <f t="shared" ca="1" si="32"/>
        <v>-</v>
      </c>
      <c r="DR48" s="2" t="str">
        <f t="shared" ca="1" si="33"/>
        <v>-</v>
      </c>
      <c r="DS48" s="2" t="str">
        <f t="shared" ca="1" si="34"/>
        <v>-</v>
      </c>
      <c r="DT48" s="2" t="str">
        <f t="shared" ca="1" si="35"/>
        <v>-</v>
      </c>
      <c r="DU48" s="2" t="str">
        <f t="shared" ca="1" si="36"/>
        <v>-</v>
      </c>
      <c r="DV48" s="2" t="str">
        <f t="shared" ca="1" si="37"/>
        <v>-</v>
      </c>
      <c r="DW48" s="2" t="str">
        <f t="shared" si="38"/>
        <v>-</v>
      </c>
      <c r="DX48" s="83">
        <f t="shared" ca="1" si="117"/>
        <v>0</v>
      </c>
      <c r="ER48" s="2" t="str">
        <f t="shared" si="39"/>
        <v>-</v>
      </c>
      <c r="ES48" s="2" t="str">
        <f t="shared" ca="1" si="40"/>
        <v>-</v>
      </c>
      <c r="ET48" s="2" t="str">
        <f t="shared" si="41"/>
        <v>-</v>
      </c>
      <c r="EU48" s="2" t="str">
        <f t="shared" ca="1" si="42"/>
        <v>-</v>
      </c>
      <c r="EV48" s="2" t="str">
        <f t="shared" ca="1" si="43"/>
        <v>-</v>
      </c>
      <c r="EW48" s="2" t="str">
        <f t="shared" ca="1" si="44"/>
        <v>-</v>
      </c>
      <c r="EX48" s="2" t="str">
        <f t="shared" si="45"/>
        <v>-</v>
      </c>
      <c r="EY48" s="2" t="str">
        <f t="shared" ca="1" si="46"/>
        <v>-</v>
      </c>
      <c r="EZ48" s="2" t="str">
        <f t="shared" ca="1" si="47"/>
        <v>-</v>
      </c>
      <c r="FA48" s="2" t="str">
        <f t="shared" si="48"/>
        <v>-</v>
      </c>
      <c r="FB48" s="2" t="str">
        <f t="shared" ca="1" si="49"/>
        <v>-</v>
      </c>
      <c r="FC48" s="2" t="str">
        <f t="shared" ca="1" si="50"/>
        <v>-</v>
      </c>
      <c r="FD48" s="2" t="str">
        <f t="shared" ca="1" si="51"/>
        <v>-</v>
      </c>
      <c r="FE48" s="2" t="str">
        <f t="shared" ca="1" si="52"/>
        <v>-</v>
      </c>
      <c r="FF48" s="2" t="str">
        <f t="shared" ca="1" si="53"/>
        <v>-</v>
      </c>
      <c r="FG48" s="2" t="str">
        <f t="shared" si="54"/>
        <v>-</v>
      </c>
      <c r="FH48" s="2" t="str">
        <f t="shared" ca="1" si="55"/>
        <v>-</v>
      </c>
      <c r="FI48" s="2" t="str">
        <f t="shared" si="56"/>
        <v>-</v>
      </c>
      <c r="FJ48" s="2" t="str">
        <f t="shared" ca="1" si="57"/>
        <v>-</v>
      </c>
      <c r="FK48" s="2" t="str">
        <f t="shared" ca="1" si="58"/>
        <v>-</v>
      </c>
      <c r="FL48" s="2" t="str">
        <f t="shared" ca="1" si="59"/>
        <v>-</v>
      </c>
      <c r="FM48" s="2" t="str">
        <f t="shared" ca="1" si="60"/>
        <v>-</v>
      </c>
      <c r="FN48" s="2" t="str">
        <f t="shared" ca="1" si="61"/>
        <v>-</v>
      </c>
      <c r="FO48" s="2" t="str">
        <f t="shared" ca="1" si="62"/>
        <v>-</v>
      </c>
      <c r="FP48" s="2" t="str">
        <f t="shared" si="63"/>
        <v>-</v>
      </c>
      <c r="FQ48" s="2" t="str">
        <f t="shared" ca="1" si="64"/>
        <v>-</v>
      </c>
      <c r="FR48" s="2" t="str">
        <f t="shared" ca="1" si="65"/>
        <v>-</v>
      </c>
      <c r="FS48" s="2" t="str">
        <f t="shared" ca="1" si="66"/>
        <v>-</v>
      </c>
      <c r="FT48" s="2" t="str">
        <f t="shared" ca="1" si="67"/>
        <v>-</v>
      </c>
      <c r="FU48" s="2" t="str">
        <f t="shared" ca="1" si="68"/>
        <v>-</v>
      </c>
      <c r="FV48" s="2" t="str">
        <f t="shared" ca="1" si="69"/>
        <v>-</v>
      </c>
      <c r="FW48" s="2" t="str">
        <f t="shared" si="70"/>
        <v>-</v>
      </c>
      <c r="FX48" s="2">
        <f t="shared" ca="1" si="115"/>
        <v>0</v>
      </c>
    </row>
    <row r="49" spans="1:180" ht="15.75" x14ac:dyDescent="0.25">
      <c r="A49" s="5" t="s">
        <v>122</v>
      </c>
      <c r="B49" s="69"/>
      <c r="C49" s="70"/>
      <c r="D49" s="71"/>
      <c r="E49" s="13" t="str">
        <f t="shared" si="0"/>
        <v>В</v>
      </c>
      <c r="F49" s="13">
        <f t="shared" ca="1" si="1"/>
        <v>8</v>
      </c>
      <c r="G49" s="13" t="str">
        <f t="shared" si="71"/>
        <v>В</v>
      </c>
      <c r="H49" s="13">
        <f t="shared" ca="1" si="72"/>
        <v>8</v>
      </c>
      <c r="I49" s="13">
        <f t="shared" ca="1" si="73"/>
        <v>8</v>
      </c>
      <c r="J49" s="13">
        <f t="shared" ca="1" si="2"/>
        <v>7</v>
      </c>
      <c r="K49" s="13" t="str">
        <f t="shared" si="74"/>
        <v>В</v>
      </c>
      <c r="L49" s="13">
        <f t="shared" ca="1" si="75"/>
        <v>8</v>
      </c>
      <c r="M49" s="13">
        <f t="shared" ca="1" si="76"/>
        <v>8</v>
      </c>
      <c r="N49" s="13" t="str">
        <f t="shared" si="77"/>
        <v>В</v>
      </c>
      <c r="O49" s="13">
        <f t="shared" ca="1" si="78"/>
        <v>8</v>
      </c>
      <c r="P49" s="13">
        <f t="shared" ca="1" si="79"/>
        <v>8</v>
      </c>
      <c r="Q49" s="13">
        <f t="shared" ca="1" si="80"/>
        <v>8</v>
      </c>
      <c r="R49" s="13">
        <f t="shared" ca="1" si="81"/>
        <v>8</v>
      </c>
      <c r="S49" s="13">
        <f t="shared" ca="1" si="82"/>
        <v>8</v>
      </c>
      <c r="T49" s="151"/>
      <c r="U49" s="13">
        <f t="shared" ca="1" si="83"/>
        <v>8</v>
      </c>
      <c r="V49" s="13" t="str">
        <f t="shared" si="84"/>
        <v>В</v>
      </c>
      <c r="W49" s="13">
        <f t="shared" ca="1" si="85"/>
        <v>8</v>
      </c>
      <c r="X49" s="13">
        <f t="shared" ca="1" si="86"/>
        <v>8</v>
      </c>
      <c r="Y49" s="13" t="str">
        <f t="shared" ca="1" si="87"/>
        <v>-</v>
      </c>
      <c r="Z49" s="13" t="str">
        <f t="shared" ca="1" si="88"/>
        <v>-</v>
      </c>
      <c r="AA49" s="13" t="str">
        <f t="shared" ca="1" si="89"/>
        <v>-</v>
      </c>
      <c r="AB49" s="13" t="str">
        <f t="shared" ca="1" si="90"/>
        <v>-</v>
      </c>
      <c r="AC49" s="13" t="str">
        <f t="shared" si="91"/>
        <v>В</v>
      </c>
      <c r="AD49" s="13" t="str">
        <f t="shared" ca="1" si="3"/>
        <v>-</v>
      </c>
      <c r="AE49" s="13" t="str">
        <f t="shared" ca="1" si="92"/>
        <v>-</v>
      </c>
      <c r="AF49" s="13" t="str">
        <f t="shared" ca="1" si="93"/>
        <v>-</v>
      </c>
      <c r="AG49" s="13" t="str">
        <f t="shared" ca="1" si="94"/>
        <v>-</v>
      </c>
      <c r="AH49" s="13" t="str">
        <f t="shared" ca="1" si="95"/>
        <v>-</v>
      </c>
      <c r="AI49" s="13" t="str">
        <f t="shared" ca="1" si="96"/>
        <v>-</v>
      </c>
      <c r="AJ49" s="18" t="str">
        <f t="shared" si="97"/>
        <v>В</v>
      </c>
      <c r="AK49" s="14" t="str">
        <f t="shared" ca="1" si="98"/>
        <v/>
      </c>
      <c r="AL49" s="19">
        <f t="shared" ca="1" si="99"/>
        <v>14</v>
      </c>
      <c r="AM49" s="14" t="str">
        <f t="shared" ca="1" si="100"/>
        <v/>
      </c>
      <c r="AN49" s="6" t="str">
        <f t="shared" ca="1" si="101"/>
        <v/>
      </c>
      <c r="AO49" s="6" t="str">
        <f t="shared" ca="1" si="102"/>
        <v/>
      </c>
      <c r="AP49" s="6" t="str">
        <f t="shared" ca="1" si="103"/>
        <v/>
      </c>
      <c r="AQ49" s="110" t="str">
        <f t="shared" ca="1" si="104"/>
        <v/>
      </c>
      <c r="AR49" s="6" t="str">
        <f t="shared" ca="1" si="105"/>
        <v/>
      </c>
      <c r="AS49" s="112">
        <f t="shared" ca="1" si="106"/>
        <v>7</v>
      </c>
      <c r="AT49" s="14">
        <f t="shared" ca="1" si="116"/>
        <v>111</v>
      </c>
      <c r="AU49" s="6"/>
      <c r="AV49" s="6"/>
      <c r="AW49" s="3"/>
      <c r="CE49" s="2">
        <f t="shared" ca="1" si="5"/>
        <v>14</v>
      </c>
      <c r="CF49" s="2">
        <f t="shared" ca="1" si="108"/>
        <v>0</v>
      </c>
      <c r="CG49" s="2">
        <f t="shared" ca="1" si="109"/>
        <v>0</v>
      </c>
      <c r="CH49" s="2">
        <f t="shared" ca="1" si="110"/>
        <v>0</v>
      </c>
      <c r="CI49" s="2">
        <f t="shared" ca="1" si="111"/>
        <v>0</v>
      </c>
      <c r="CJ49" s="2">
        <f t="shared" ca="1" si="112"/>
        <v>0</v>
      </c>
      <c r="CK49" s="2">
        <f t="shared" ca="1" si="113"/>
        <v>0</v>
      </c>
      <c r="CL49" s="2">
        <f t="shared" ca="1" si="6"/>
        <v>0</v>
      </c>
      <c r="CM49" s="2">
        <f t="shared" ca="1" si="7"/>
        <v>111</v>
      </c>
      <c r="CR49" s="2" t="str">
        <f t="shared" si="8"/>
        <v>-</v>
      </c>
      <c r="CS49" s="2" t="str">
        <f t="shared" ca="1" si="9"/>
        <v>-</v>
      </c>
      <c r="CT49" s="2" t="str">
        <f t="shared" si="10"/>
        <v>-</v>
      </c>
      <c r="CU49" s="2" t="str">
        <f t="shared" ca="1" si="11"/>
        <v>-</v>
      </c>
      <c r="CV49" s="2" t="str">
        <f t="shared" ca="1" si="12"/>
        <v>-</v>
      </c>
      <c r="CW49" s="2" t="str">
        <f t="shared" ca="1" si="13"/>
        <v>-</v>
      </c>
      <c r="CX49" s="2" t="str">
        <f t="shared" si="14"/>
        <v>-</v>
      </c>
      <c r="CY49" s="2" t="str">
        <f t="shared" ca="1" si="15"/>
        <v>-</v>
      </c>
      <c r="CZ49" s="2" t="str">
        <f t="shared" ca="1" si="16"/>
        <v>-</v>
      </c>
      <c r="DA49" s="2" t="str">
        <f t="shared" si="17"/>
        <v>-</v>
      </c>
      <c r="DB49" s="2" t="str">
        <f t="shared" ca="1" si="18"/>
        <v>-</v>
      </c>
      <c r="DC49" s="2" t="str">
        <f t="shared" ca="1" si="19"/>
        <v>-</v>
      </c>
      <c r="DD49" s="2" t="str">
        <f t="shared" ca="1" si="20"/>
        <v>-</v>
      </c>
      <c r="DE49" s="2" t="str">
        <f t="shared" ca="1" si="21"/>
        <v>-</v>
      </c>
      <c r="DF49" s="2" t="str">
        <f t="shared" ca="1" si="22"/>
        <v>-</v>
      </c>
      <c r="DG49" s="2"/>
      <c r="DH49" s="2" t="str">
        <f t="shared" ca="1" si="23"/>
        <v>-</v>
      </c>
      <c r="DI49" s="2" t="str">
        <f t="shared" si="24"/>
        <v>-</v>
      </c>
      <c r="DJ49" s="2" t="str">
        <f t="shared" ca="1" si="25"/>
        <v>-</v>
      </c>
      <c r="DK49" s="2" t="str">
        <f t="shared" ca="1" si="26"/>
        <v>-</v>
      </c>
      <c r="DL49" s="2" t="str">
        <f t="shared" ca="1" si="27"/>
        <v>-</v>
      </c>
      <c r="DM49" s="2" t="str">
        <f t="shared" ca="1" si="28"/>
        <v>-</v>
      </c>
      <c r="DN49" s="2" t="str">
        <f t="shared" ca="1" si="29"/>
        <v>-</v>
      </c>
      <c r="DO49" s="2" t="str">
        <f t="shared" ca="1" si="30"/>
        <v>-</v>
      </c>
      <c r="DP49" s="2" t="str">
        <f t="shared" si="31"/>
        <v>-</v>
      </c>
      <c r="DQ49" s="2" t="str">
        <f t="shared" ca="1" si="32"/>
        <v>-</v>
      </c>
      <c r="DR49" s="2" t="str">
        <f t="shared" ca="1" si="33"/>
        <v>-</v>
      </c>
      <c r="DS49" s="2" t="str">
        <f t="shared" ca="1" si="34"/>
        <v>-</v>
      </c>
      <c r="DT49" s="2" t="str">
        <f t="shared" ca="1" si="35"/>
        <v>-</v>
      </c>
      <c r="DU49" s="2" t="str">
        <f t="shared" ca="1" si="36"/>
        <v>-</v>
      </c>
      <c r="DV49" s="2" t="str">
        <f t="shared" ca="1" si="37"/>
        <v>-</v>
      </c>
      <c r="DW49" s="2" t="str">
        <f t="shared" si="38"/>
        <v>-</v>
      </c>
      <c r="DX49" s="83">
        <f t="shared" ca="1" si="117"/>
        <v>0</v>
      </c>
      <c r="ER49" s="2" t="str">
        <f t="shared" si="39"/>
        <v>-</v>
      </c>
      <c r="ES49" s="2" t="str">
        <f t="shared" ca="1" si="40"/>
        <v>-</v>
      </c>
      <c r="ET49" s="2" t="str">
        <f t="shared" si="41"/>
        <v>-</v>
      </c>
      <c r="EU49" s="2" t="str">
        <f t="shared" ca="1" si="42"/>
        <v>-</v>
      </c>
      <c r="EV49" s="2" t="str">
        <f t="shared" ca="1" si="43"/>
        <v>-</v>
      </c>
      <c r="EW49" s="2" t="str">
        <f t="shared" ca="1" si="44"/>
        <v>-</v>
      </c>
      <c r="EX49" s="2" t="str">
        <f t="shared" si="45"/>
        <v>-</v>
      </c>
      <c r="EY49" s="2" t="str">
        <f t="shared" ca="1" si="46"/>
        <v>-</v>
      </c>
      <c r="EZ49" s="2" t="str">
        <f t="shared" ca="1" si="47"/>
        <v>-</v>
      </c>
      <c r="FA49" s="2" t="str">
        <f t="shared" si="48"/>
        <v>-</v>
      </c>
      <c r="FB49" s="2" t="str">
        <f t="shared" ca="1" si="49"/>
        <v>-</v>
      </c>
      <c r="FC49" s="2" t="str">
        <f t="shared" ca="1" si="50"/>
        <v>-</v>
      </c>
      <c r="FD49" s="2" t="str">
        <f t="shared" ca="1" si="51"/>
        <v>-</v>
      </c>
      <c r="FE49" s="2" t="str">
        <f t="shared" ca="1" si="52"/>
        <v>-</v>
      </c>
      <c r="FF49" s="2" t="str">
        <f t="shared" ca="1" si="53"/>
        <v>-</v>
      </c>
      <c r="FG49" s="2" t="str">
        <f t="shared" si="54"/>
        <v>-</v>
      </c>
      <c r="FH49" s="2" t="str">
        <f t="shared" ca="1" si="55"/>
        <v>-</v>
      </c>
      <c r="FI49" s="2" t="str">
        <f t="shared" si="56"/>
        <v>-</v>
      </c>
      <c r="FJ49" s="2" t="str">
        <f t="shared" ca="1" si="57"/>
        <v>-</v>
      </c>
      <c r="FK49" s="2" t="str">
        <f t="shared" ca="1" si="58"/>
        <v>-</v>
      </c>
      <c r="FL49" s="2" t="str">
        <f t="shared" ca="1" si="59"/>
        <v>-</v>
      </c>
      <c r="FM49" s="2" t="str">
        <f t="shared" ca="1" si="60"/>
        <v>-</v>
      </c>
      <c r="FN49" s="2" t="str">
        <f t="shared" ca="1" si="61"/>
        <v>-</v>
      </c>
      <c r="FO49" s="2" t="str">
        <f t="shared" ca="1" si="62"/>
        <v>-</v>
      </c>
      <c r="FP49" s="2" t="str">
        <f t="shared" si="63"/>
        <v>-</v>
      </c>
      <c r="FQ49" s="2" t="str">
        <f t="shared" ca="1" si="64"/>
        <v>-</v>
      </c>
      <c r="FR49" s="2" t="str">
        <f t="shared" ca="1" si="65"/>
        <v>-</v>
      </c>
      <c r="FS49" s="2" t="str">
        <f t="shared" ca="1" si="66"/>
        <v>-</v>
      </c>
      <c r="FT49" s="2" t="str">
        <f t="shared" ca="1" si="67"/>
        <v>-</v>
      </c>
      <c r="FU49" s="2" t="str">
        <f t="shared" ca="1" si="68"/>
        <v>-</v>
      </c>
      <c r="FV49" s="2" t="str">
        <f t="shared" ca="1" si="69"/>
        <v>-</v>
      </c>
      <c r="FW49" s="2" t="str">
        <f t="shared" si="70"/>
        <v>-</v>
      </c>
      <c r="FX49" s="2">
        <f t="shared" ca="1" si="115"/>
        <v>0</v>
      </c>
    </row>
    <row r="50" spans="1:180" ht="15.75" x14ac:dyDescent="0.25">
      <c r="A50" s="5" t="s">
        <v>123</v>
      </c>
      <c r="B50" s="69"/>
      <c r="C50" s="70"/>
      <c r="D50" s="71"/>
      <c r="E50" s="13" t="str">
        <f t="shared" si="0"/>
        <v>В</v>
      </c>
      <c r="F50" s="13">
        <f t="shared" ca="1" si="1"/>
        <v>8</v>
      </c>
      <c r="G50" s="13" t="str">
        <f t="shared" si="71"/>
        <v>В</v>
      </c>
      <c r="H50" s="13">
        <f t="shared" ca="1" si="72"/>
        <v>8</v>
      </c>
      <c r="I50" s="13">
        <f t="shared" ca="1" si="73"/>
        <v>8</v>
      </c>
      <c r="J50" s="13">
        <f t="shared" ca="1" si="2"/>
        <v>7</v>
      </c>
      <c r="K50" s="13" t="str">
        <f t="shared" si="74"/>
        <v>В</v>
      </c>
      <c r="L50" s="13">
        <f t="shared" ca="1" si="75"/>
        <v>8</v>
      </c>
      <c r="M50" s="13">
        <f t="shared" ca="1" si="76"/>
        <v>8</v>
      </c>
      <c r="N50" s="13" t="str">
        <f t="shared" si="77"/>
        <v>В</v>
      </c>
      <c r="O50" s="13">
        <f t="shared" ca="1" si="78"/>
        <v>8</v>
      </c>
      <c r="P50" s="13">
        <f t="shared" ca="1" si="79"/>
        <v>8</v>
      </c>
      <c r="Q50" s="13">
        <f t="shared" ca="1" si="80"/>
        <v>8</v>
      </c>
      <c r="R50" s="13">
        <f t="shared" ca="1" si="81"/>
        <v>8</v>
      </c>
      <c r="S50" s="13">
        <f t="shared" ca="1" si="82"/>
        <v>8</v>
      </c>
      <c r="T50" s="151"/>
      <c r="U50" s="13">
        <f t="shared" ca="1" si="83"/>
        <v>8</v>
      </c>
      <c r="V50" s="13" t="str">
        <f t="shared" si="84"/>
        <v>В</v>
      </c>
      <c r="W50" s="13">
        <f t="shared" ca="1" si="85"/>
        <v>8</v>
      </c>
      <c r="X50" s="13">
        <f t="shared" ca="1" si="86"/>
        <v>8</v>
      </c>
      <c r="Y50" s="13" t="str">
        <f t="shared" ca="1" si="87"/>
        <v>-</v>
      </c>
      <c r="Z50" s="13" t="str">
        <f t="shared" ca="1" si="88"/>
        <v>-</v>
      </c>
      <c r="AA50" s="13" t="str">
        <f t="shared" ca="1" si="89"/>
        <v>-</v>
      </c>
      <c r="AB50" s="13" t="str">
        <f t="shared" ca="1" si="90"/>
        <v>-</v>
      </c>
      <c r="AC50" s="13" t="str">
        <f t="shared" si="91"/>
        <v>В</v>
      </c>
      <c r="AD50" s="13" t="str">
        <f t="shared" ca="1" si="3"/>
        <v>-</v>
      </c>
      <c r="AE50" s="13" t="str">
        <f t="shared" ca="1" si="92"/>
        <v>-</v>
      </c>
      <c r="AF50" s="13" t="str">
        <f t="shared" ca="1" si="93"/>
        <v>-</v>
      </c>
      <c r="AG50" s="13" t="str">
        <f t="shared" ca="1" si="94"/>
        <v>-</v>
      </c>
      <c r="AH50" s="13" t="str">
        <f t="shared" ca="1" si="95"/>
        <v>-</v>
      </c>
      <c r="AI50" s="13" t="str">
        <f t="shared" ca="1" si="96"/>
        <v>-</v>
      </c>
      <c r="AJ50" s="18" t="str">
        <f t="shared" si="97"/>
        <v>В</v>
      </c>
      <c r="AK50" s="14" t="str">
        <f t="shared" ca="1" si="98"/>
        <v/>
      </c>
      <c r="AL50" s="19">
        <f t="shared" ca="1" si="99"/>
        <v>14</v>
      </c>
      <c r="AM50" s="14" t="str">
        <f t="shared" ca="1" si="100"/>
        <v/>
      </c>
      <c r="AN50" s="6" t="str">
        <f t="shared" ca="1" si="101"/>
        <v/>
      </c>
      <c r="AO50" s="6" t="str">
        <f t="shared" ca="1" si="102"/>
        <v/>
      </c>
      <c r="AP50" s="6" t="str">
        <f t="shared" ca="1" si="103"/>
        <v/>
      </c>
      <c r="AQ50" s="110" t="str">
        <f t="shared" ca="1" si="104"/>
        <v/>
      </c>
      <c r="AR50" s="6" t="str">
        <f t="shared" ca="1" si="105"/>
        <v/>
      </c>
      <c r="AS50" s="112">
        <f t="shared" ca="1" si="106"/>
        <v>7</v>
      </c>
      <c r="AT50" s="14">
        <f t="shared" ca="1" si="116"/>
        <v>111</v>
      </c>
      <c r="AU50" s="6"/>
      <c r="AV50" s="6"/>
      <c r="AW50" s="3"/>
      <c r="CE50" s="2">
        <f t="shared" ca="1" si="5"/>
        <v>14</v>
      </c>
      <c r="CF50" s="2">
        <f t="shared" ca="1" si="108"/>
        <v>0</v>
      </c>
      <c r="CG50" s="2">
        <f t="shared" ca="1" si="109"/>
        <v>0</v>
      </c>
      <c r="CH50" s="2">
        <f t="shared" ca="1" si="110"/>
        <v>0</v>
      </c>
      <c r="CI50" s="2">
        <f t="shared" ca="1" si="111"/>
        <v>0</v>
      </c>
      <c r="CJ50" s="2">
        <f t="shared" ca="1" si="112"/>
        <v>0</v>
      </c>
      <c r="CK50" s="2">
        <f t="shared" ca="1" si="113"/>
        <v>0</v>
      </c>
      <c r="CL50" s="2">
        <f t="shared" ca="1" si="6"/>
        <v>0</v>
      </c>
      <c r="CM50" s="2">
        <f t="shared" ca="1" si="7"/>
        <v>111</v>
      </c>
      <c r="CR50" s="2" t="str">
        <f t="shared" si="8"/>
        <v>-</v>
      </c>
      <c r="CS50" s="2" t="str">
        <f t="shared" ca="1" si="9"/>
        <v>-</v>
      </c>
      <c r="CT50" s="2" t="str">
        <f t="shared" si="10"/>
        <v>-</v>
      </c>
      <c r="CU50" s="2" t="str">
        <f t="shared" ca="1" si="11"/>
        <v>-</v>
      </c>
      <c r="CV50" s="2" t="str">
        <f t="shared" ca="1" si="12"/>
        <v>-</v>
      </c>
      <c r="CW50" s="2" t="str">
        <f t="shared" ca="1" si="13"/>
        <v>-</v>
      </c>
      <c r="CX50" s="2" t="str">
        <f t="shared" si="14"/>
        <v>-</v>
      </c>
      <c r="CY50" s="2" t="str">
        <f t="shared" ca="1" si="15"/>
        <v>-</v>
      </c>
      <c r="CZ50" s="2" t="str">
        <f t="shared" ca="1" si="16"/>
        <v>-</v>
      </c>
      <c r="DA50" s="2" t="str">
        <f t="shared" si="17"/>
        <v>-</v>
      </c>
      <c r="DB50" s="2" t="str">
        <f t="shared" ca="1" si="18"/>
        <v>-</v>
      </c>
      <c r="DC50" s="2" t="str">
        <f t="shared" ca="1" si="19"/>
        <v>-</v>
      </c>
      <c r="DD50" s="2" t="str">
        <f t="shared" ca="1" si="20"/>
        <v>-</v>
      </c>
      <c r="DE50" s="2" t="str">
        <f t="shared" ca="1" si="21"/>
        <v>-</v>
      </c>
      <c r="DF50" s="2" t="str">
        <f t="shared" ca="1" si="22"/>
        <v>-</v>
      </c>
      <c r="DG50" s="2"/>
      <c r="DH50" s="2" t="str">
        <f t="shared" ca="1" si="23"/>
        <v>-</v>
      </c>
      <c r="DI50" s="2" t="str">
        <f t="shared" si="24"/>
        <v>-</v>
      </c>
      <c r="DJ50" s="2" t="str">
        <f t="shared" ca="1" si="25"/>
        <v>-</v>
      </c>
      <c r="DK50" s="2" t="str">
        <f t="shared" ca="1" si="26"/>
        <v>-</v>
      </c>
      <c r="DL50" s="2" t="str">
        <f t="shared" ca="1" si="27"/>
        <v>-</v>
      </c>
      <c r="DM50" s="2" t="str">
        <f t="shared" ca="1" si="28"/>
        <v>-</v>
      </c>
      <c r="DN50" s="2" t="str">
        <f t="shared" ca="1" si="29"/>
        <v>-</v>
      </c>
      <c r="DO50" s="2" t="str">
        <f t="shared" ca="1" si="30"/>
        <v>-</v>
      </c>
      <c r="DP50" s="2" t="str">
        <f t="shared" si="31"/>
        <v>-</v>
      </c>
      <c r="DQ50" s="2" t="str">
        <f t="shared" ca="1" si="32"/>
        <v>-</v>
      </c>
      <c r="DR50" s="2" t="str">
        <f t="shared" ca="1" si="33"/>
        <v>-</v>
      </c>
      <c r="DS50" s="2" t="str">
        <f t="shared" ca="1" si="34"/>
        <v>-</v>
      </c>
      <c r="DT50" s="2" t="str">
        <f t="shared" ca="1" si="35"/>
        <v>-</v>
      </c>
      <c r="DU50" s="2" t="str">
        <f t="shared" ca="1" si="36"/>
        <v>-</v>
      </c>
      <c r="DV50" s="2" t="str">
        <f t="shared" ca="1" si="37"/>
        <v>-</v>
      </c>
      <c r="DW50" s="2" t="str">
        <f t="shared" si="38"/>
        <v>-</v>
      </c>
      <c r="DX50" s="83">
        <f t="shared" ca="1" si="117"/>
        <v>0</v>
      </c>
      <c r="ER50" s="2" t="str">
        <f t="shared" si="39"/>
        <v>-</v>
      </c>
      <c r="ES50" s="2" t="str">
        <f t="shared" ca="1" si="40"/>
        <v>-</v>
      </c>
      <c r="ET50" s="2" t="str">
        <f t="shared" si="41"/>
        <v>-</v>
      </c>
      <c r="EU50" s="2" t="str">
        <f t="shared" ca="1" si="42"/>
        <v>-</v>
      </c>
      <c r="EV50" s="2" t="str">
        <f t="shared" ca="1" si="43"/>
        <v>-</v>
      </c>
      <c r="EW50" s="2" t="str">
        <f t="shared" ca="1" si="44"/>
        <v>-</v>
      </c>
      <c r="EX50" s="2" t="str">
        <f t="shared" si="45"/>
        <v>-</v>
      </c>
      <c r="EY50" s="2" t="str">
        <f t="shared" ca="1" si="46"/>
        <v>-</v>
      </c>
      <c r="EZ50" s="2" t="str">
        <f t="shared" ca="1" si="47"/>
        <v>-</v>
      </c>
      <c r="FA50" s="2" t="str">
        <f t="shared" si="48"/>
        <v>-</v>
      </c>
      <c r="FB50" s="2" t="str">
        <f t="shared" ca="1" si="49"/>
        <v>-</v>
      </c>
      <c r="FC50" s="2" t="str">
        <f t="shared" ca="1" si="50"/>
        <v>-</v>
      </c>
      <c r="FD50" s="2" t="str">
        <f t="shared" ca="1" si="51"/>
        <v>-</v>
      </c>
      <c r="FE50" s="2" t="str">
        <f t="shared" ca="1" si="52"/>
        <v>-</v>
      </c>
      <c r="FF50" s="2" t="str">
        <f t="shared" ca="1" si="53"/>
        <v>-</v>
      </c>
      <c r="FG50" s="2" t="str">
        <f t="shared" si="54"/>
        <v>-</v>
      </c>
      <c r="FH50" s="2" t="str">
        <f t="shared" ca="1" si="55"/>
        <v>-</v>
      </c>
      <c r="FI50" s="2" t="str">
        <f t="shared" si="56"/>
        <v>-</v>
      </c>
      <c r="FJ50" s="2" t="str">
        <f t="shared" ca="1" si="57"/>
        <v>-</v>
      </c>
      <c r="FK50" s="2" t="str">
        <f t="shared" ca="1" si="58"/>
        <v>-</v>
      </c>
      <c r="FL50" s="2" t="str">
        <f t="shared" ca="1" si="59"/>
        <v>-</v>
      </c>
      <c r="FM50" s="2" t="str">
        <f t="shared" ca="1" si="60"/>
        <v>-</v>
      </c>
      <c r="FN50" s="2" t="str">
        <f t="shared" ca="1" si="61"/>
        <v>-</v>
      </c>
      <c r="FO50" s="2" t="str">
        <f t="shared" ca="1" si="62"/>
        <v>-</v>
      </c>
      <c r="FP50" s="2" t="str">
        <f t="shared" si="63"/>
        <v>-</v>
      </c>
      <c r="FQ50" s="2" t="str">
        <f t="shared" ca="1" si="64"/>
        <v>-</v>
      </c>
      <c r="FR50" s="2" t="str">
        <f t="shared" ca="1" si="65"/>
        <v>-</v>
      </c>
      <c r="FS50" s="2" t="str">
        <f t="shared" ca="1" si="66"/>
        <v>-</v>
      </c>
      <c r="FT50" s="2" t="str">
        <f t="shared" ca="1" si="67"/>
        <v>-</v>
      </c>
      <c r="FU50" s="2" t="str">
        <f t="shared" ca="1" si="68"/>
        <v>-</v>
      </c>
      <c r="FV50" s="2" t="str">
        <f t="shared" ca="1" si="69"/>
        <v>-</v>
      </c>
      <c r="FW50" s="2" t="str">
        <f t="shared" si="70"/>
        <v>-</v>
      </c>
      <c r="FX50" s="2">
        <f t="shared" ca="1" si="115"/>
        <v>0</v>
      </c>
    </row>
    <row r="51" spans="1:180" ht="15.75" x14ac:dyDescent="0.25">
      <c r="A51" s="5" t="s">
        <v>124</v>
      </c>
      <c r="B51" s="69"/>
      <c r="C51" s="70"/>
      <c r="D51" s="71"/>
      <c r="E51" s="13" t="str">
        <f t="shared" si="0"/>
        <v>В</v>
      </c>
      <c r="F51" s="13">
        <f t="shared" ca="1" si="1"/>
        <v>8</v>
      </c>
      <c r="G51" s="13" t="str">
        <f t="shared" si="71"/>
        <v>В</v>
      </c>
      <c r="H51" s="13">
        <f t="shared" ca="1" si="72"/>
        <v>8</v>
      </c>
      <c r="I51" s="13">
        <f t="shared" ca="1" si="73"/>
        <v>8</v>
      </c>
      <c r="J51" s="13">
        <f t="shared" ca="1" si="2"/>
        <v>7</v>
      </c>
      <c r="K51" s="13" t="str">
        <f t="shared" si="74"/>
        <v>В</v>
      </c>
      <c r="L51" s="13">
        <f t="shared" ca="1" si="75"/>
        <v>8</v>
      </c>
      <c r="M51" s="13">
        <f t="shared" ca="1" si="76"/>
        <v>8</v>
      </c>
      <c r="N51" s="13" t="str">
        <f t="shared" si="77"/>
        <v>В</v>
      </c>
      <c r="O51" s="13">
        <f t="shared" ca="1" si="78"/>
        <v>8</v>
      </c>
      <c r="P51" s="13">
        <f t="shared" ca="1" si="79"/>
        <v>8</v>
      </c>
      <c r="Q51" s="13">
        <f t="shared" ca="1" si="80"/>
        <v>8</v>
      </c>
      <c r="R51" s="13">
        <f t="shared" ca="1" si="81"/>
        <v>8</v>
      </c>
      <c r="S51" s="13">
        <f t="shared" ca="1" si="82"/>
        <v>8</v>
      </c>
      <c r="T51" s="151"/>
      <c r="U51" s="13">
        <f t="shared" ca="1" si="83"/>
        <v>8</v>
      </c>
      <c r="V51" s="13" t="str">
        <f t="shared" si="84"/>
        <v>В</v>
      </c>
      <c r="W51" s="13">
        <f t="shared" ca="1" si="85"/>
        <v>8</v>
      </c>
      <c r="X51" s="13">
        <f t="shared" ca="1" si="86"/>
        <v>8</v>
      </c>
      <c r="Y51" s="13" t="str">
        <f t="shared" ca="1" si="87"/>
        <v>-</v>
      </c>
      <c r="Z51" s="13" t="str">
        <f t="shared" ca="1" si="88"/>
        <v>-</v>
      </c>
      <c r="AA51" s="13" t="str">
        <f t="shared" ca="1" si="89"/>
        <v>-</v>
      </c>
      <c r="AB51" s="13" t="str">
        <f t="shared" ca="1" si="90"/>
        <v>-</v>
      </c>
      <c r="AC51" s="13" t="str">
        <f t="shared" si="91"/>
        <v>В</v>
      </c>
      <c r="AD51" s="13" t="str">
        <f t="shared" ca="1" si="3"/>
        <v>-</v>
      </c>
      <c r="AE51" s="13" t="str">
        <f t="shared" ca="1" si="92"/>
        <v>-</v>
      </c>
      <c r="AF51" s="13" t="str">
        <f t="shared" ca="1" si="93"/>
        <v>-</v>
      </c>
      <c r="AG51" s="13" t="str">
        <f t="shared" ca="1" si="94"/>
        <v>-</v>
      </c>
      <c r="AH51" s="13" t="str">
        <f t="shared" ca="1" si="95"/>
        <v>-</v>
      </c>
      <c r="AI51" s="13" t="str">
        <f t="shared" ca="1" si="96"/>
        <v>-</v>
      </c>
      <c r="AJ51" s="18" t="str">
        <f t="shared" si="97"/>
        <v>В</v>
      </c>
      <c r="AK51" s="14" t="str">
        <f t="shared" ca="1" si="98"/>
        <v/>
      </c>
      <c r="AL51" s="19">
        <f t="shared" ca="1" si="99"/>
        <v>14</v>
      </c>
      <c r="AM51" s="14" t="str">
        <f t="shared" ca="1" si="100"/>
        <v/>
      </c>
      <c r="AN51" s="6" t="str">
        <f t="shared" ca="1" si="101"/>
        <v/>
      </c>
      <c r="AO51" s="6" t="str">
        <f t="shared" ca="1" si="102"/>
        <v/>
      </c>
      <c r="AP51" s="6" t="str">
        <f t="shared" ca="1" si="103"/>
        <v/>
      </c>
      <c r="AQ51" s="110" t="str">
        <f t="shared" ca="1" si="104"/>
        <v/>
      </c>
      <c r="AR51" s="6" t="str">
        <f t="shared" ca="1" si="105"/>
        <v/>
      </c>
      <c r="AS51" s="112">
        <f t="shared" ca="1" si="106"/>
        <v>7</v>
      </c>
      <c r="AT51" s="14">
        <f t="shared" ca="1" si="116"/>
        <v>111</v>
      </c>
      <c r="AU51" s="6"/>
      <c r="AV51" s="6"/>
      <c r="AW51" s="3"/>
      <c r="CE51" s="2">
        <f t="shared" ca="1" si="5"/>
        <v>14</v>
      </c>
      <c r="CF51" s="2">
        <f t="shared" ca="1" si="108"/>
        <v>0</v>
      </c>
      <c r="CG51" s="2">
        <f t="shared" ca="1" si="109"/>
        <v>0</v>
      </c>
      <c r="CH51" s="2">
        <f t="shared" ca="1" si="110"/>
        <v>0</v>
      </c>
      <c r="CI51" s="2">
        <f t="shared" ca="1" si="111"/>
        <v>0</v>
      </c>
      <c r="CJ51" s="2">
        <f t="shared" ca="1" si="112"/>
        <v>0</v>
      </c>
      <c r="CK51" s="2">
        <f t="shared" ca="1" si="113"/>
        <v>0</v>
      </c>
      <c r="CL51" s="2">
        <f t="shared" ca="1" si="6"/>
        <v>0</v>
      </c>
      <c r="CM51" s="2">
        <f t="shared" ca="1" si="7"/>
        <v>111</v>
      </c>
      <c r="CR51" s="2" t="str">
        <f t="shared" si="8"/>
        <v>-</v>
      </c>
      <c r="CS51" s="2" t="str">
        <f t="shared" ca="1" si="9"/>
        <v>-</v>
      </c>
      <c r="CT51" s="2" t="str">
        <f t="shared" si="10"/>
        <v>-</v>
      </c>
      <c r="CU51" s="2" t="str">
        <f t="shared" ca="1" si="11"/>
        <v>-</v>
      </c>
      <c r="CV51" s="2" t="str">
        <f t="shared" ca="1" si="12"/>
        <v>-</v>
      </c>
      <c r="CW51" s="2" t="str">
        <f t="shared" ca="1" si="13"/>
        <v>-</v>
      </c>
      <c r="CX51" s="2" t="str">
        <f t="shared" si="14"/>
        <v>-</v>
      </c>
      <c r="CY51" s="2" t="str">
        <f t="shared" ca="1" si="15"/>
        <v>-</v>
      </c>
      <c r="CZ51" s="2" t="str">
        <f t="shared" ca="1" si="16"/>
        <v>-</v>
      </c>
      <c r="DA51" s="2" t="str">
        <f t="shared" si="17"/>
        <v>-</v>
      </c>
      <c r="DB51" s="2" t="str">
        <f t="shared" ca="1" si="18"/>
        <v>-</v>
      </c>
      <c r="DC51" s="2" t="str">
        <f t="shared" ca="1" si="19"/>
        <v>-</v>
      </c>
      <c r="DD51" s="2" t="str">
        <f t="shared" ca="1" si="20"/>
        <v>-</v>
      </c>
      <c r="DE51" s="2" t="str">
        <f t="shared" ca="1" si="21"/>
        <v>-</v>
      </c>
      <c r="DF51" s="2" t="str">
        <f t="shared" ca="1" si="22"/>
        <v>-</v>
      </c>
      <c r="DG51" s="2"/>
      <c r="DH51" s="2" t="str">
        <f t="shared" ca="1" si="23"/>
        <v>-</v>
      </c>
      <c r="DI51" s="2" t="str">
        <f t="shared" si="24"/>
        <v>-</v>
      </c>
      <c r="DJ51" s="2" t="str">
        <f t="shared" ca="1" si="25"/>
        <v>-</v>
      </c>
      <c r="DK51" s="2" t="str">
        <f t="shared" ca="1" si="26"/>
        <v>-</v>
      </c>
      <c r="DL51" s="2" t="str">
        <f t="shared" ca="1" si="27"/>
        <v>-</v>
      </c>
      <c r="DM51" s="2" t="str">
        <f t="shared" ca="1" si="28"/>
        <v>-</v>
      </c>
      <c r="DN51" s="2" t="str">
        <f t="shared" ca="1" si="29"/>
        <v>-</v>
      </c>
      <c r="DO51" s="2" t="str">
        <f t="shared" ca="1" si="30"/>
        <v>-</v>
      </c>
      <c r="DP51" s="2" t="str">
        <f t="shared" si="31"/>
        <v>-</v>
      </c>
      <c r="DQ51" s="2" t="str">
        <f t="shared" ca="1" si="32"/>
        <v>-</v>
      </c>
      <c r="DR51" s="2" t="str">
        <f t="shared" ca="1" si="33"/>
        <v>-</v>
      </c>
      <c r="DS51" s="2" t="str">
        <f t="shared" ca="1" si="34"/>
        <v>-</v>
      </c>
      <c r="DT51" s="2" t="str">
        <f t="shared" ca="1" si="35"/>
        <v>-</v>
      </c>
      <c r="DU51" s="2" t="str">
        <f t="shared" ca="1" si="36"/>
        <v>-</v>
      </c>
      <c r="DV51" s="2" t="str">
        <f t="shared" ca="1" si="37"/>
        <v>-</v>
      </c>
      <c r="DW51" s="2" t="str">
        <f t="shared" si="38"/>
        <v>-</v>
      </c>
      <c r="DX51" s="83">
        <f t="shared" ca="1" si="117"/>
        <v>0</v>
      </c>
      <c r="ER51" s="2" t="str">
        <f t="shared" si="39"/>
        <v>-</v>
      </c>
      <c r="ES51" s="2" t="str">
        <f t="shared" ca="1" si="40"/>
        <v>-</v>
      </c>
      <c r="ET51" s="2" t="str">
        <f t="shared" si="41"/>
        <v>-</v>
      </c>
      <c r="EU51" s="2" t="str">
        <f t="shared" ca="1" si="42"/>
        <v>-</v>
      </c>
      <c r="EV51" s="2" t="str">
        <f t="shared" ca="1" si="43"/>
        <v>-</v>
      </c>
      <c r="EW51" s="2" t="str">
        <f t="shared" ca="1" si="44"/>
        <v>-</v>
      </c>
      <c r="EX51" s="2" t="str">
        <f t="shared" si="45"/>
        <v>-</v>
      </c>
      <c r="EY51" s="2" t="str">
        <f t="shared" ca="1" si="46"/>
        <v>-</v>
      </c>
      <c r="EZ51" s="2" t="str">
        <f t="shared" ca="1" si="47"/>
        <v>-</v>
      </c>
      <c r="FA51" s="2" t="str">
        <f t="shared" si="48"/>
        <v>-</v>
      </c>
      <c r="FB51" s="2" t="str">
        <f t="shared" ca="1" si="49"/>
        <v>-</v>
      </c>
      <c r="FC51" s="2" t="str">
        <f t="shared" ca="1" si="50"/>
        <v>-</v>
      </c>
      <c r="FD51" s="2" t="str">
        <f t="shared" ca="1" si="51"/>
        <v>-</v>
      </c>
      <c r="FE51" s="2" t="str">
        <f t="shared" ca="1" si="52"/>
        <v>-</v>
      </c>
      <c r="FF51" s="2" t="str">
        <f t="shared" ca="1" si="53"/>
        <v>-</v>
      </c>
      <c r="FG51" s="2" t="str">
        <f t="shared" si="54"/>
        <v>-</v>
      </c>
      <c r="FH51" s="2" t="str">
        <f t="shared" ca="1" si="55"/>
        <v>-</v>
      </c>
      <c r="FI51" s="2" t="str">
        <f t="shared" si="56"/>
        <v>-</v>
      </c>
      <c r="FJ51" s="2" t="str">
        <f t="shared" ca="1" si="57"/>
        <v>-</v>
      </c>
      <c r="FK51" s="2" t="str">
        <f t="shared" ca="1" si="58"/>
        <v>-</v>
      </c>
      <c r="FL51" s="2" t="str">
        <f t="shared" ca="1" si="59"/>
        <v>-</v>
      </c>
      <c r="FM51" s="2" t="str">
        <f t="shared" ca="1" si="60"/>
        <v>-</v>
      </c>
      <c r="FN51" s="2" t="str">
        <f t="shared" ca="1" si="61"/>
        <v>-</v>
      </c>
      <c r="FO51" s="2" t="str">
        <f t="shared" ca="1" si="62"/>
        <v>-</v>
      </c>
      <c r="FP51" s="2" t="str">
        <f t="shared" si="63"/>
        <v>-</v>
      </c>
      <c r="FQ51" s="2" t="str">
        <f t="shared" ca="1" si="64"/>
        <v>-</v>
      </c>
      <c r="FR51" s="2" t="str">
        <f t="shared" ca="1" si="65"/>
        <v>-</v>
      </c>
      <c r="FS51" s="2" t="str">
        <f t="shared" ca="1" si="66"/>
        <v>-</v>
      </c>
      <c r="FT51" s="2" t="str">
        <f t="shared" ca="1" si="67"/>
        <v>-</v>
      </c>
      <c r="FU51" s="2" t="str">
        <f t="shared" ca="1" si="68"/>
        <v>-</v>
      </c>
      <c r="FV51" s="2" t="str">
        <f t="shared" ca="1" si="69"/>
        <v>-</v>
      </c>
      <c r="FW51" s="2" t="str">
        <f t="shared" si="70"/>
        <v>-</v>
      </c>
      <c r="FX51" s="2">
        <f t="shared" ca="1" si="115"/>
        <v>0</v>
      </c>
    </row>
    <row r="52" spans="1:180" ht="15.75" x14ac:dyDescent="0.25">
      <c r="A52" s="5" t="s">
        <v>125</v>
      </c>
      <c r="B52" s="69"/>
      <c r="C52" s="70"/>
      <c r="D52" s="71"/>
      <c r="E52" s="13" t="str">
        <f t="shared" si="0"/>
        <v>В</v>
      </c>
      <c r="F52" s="13">
        <f t="shared" ca="1" si="1"/>
        <v>8</v>
      </c>
      <c r="G52" s="13" t="str">
        <f t="shared" si="71"/>
        <v>В</v>
      </c>
      <c r="H52" s="13">
        <f t="shared" ca="1" si="72"/>
        <v>8</v>
      </c>
      <c r="I52" s="13">
        <f t="shared" ca="1" si="73"/>
        <v>8</v>
      </c>
      <c r="J52" s="13">
        <f t="shared" ca="1" si="2"/>
        <v>7</v>
      </c>
      <c r="K52" s="13" t="str">
        <f t="shared" si="74"/>
        <v>В</v>
      </c>
      <c r="L52" s="13">
        <f t="shared" ca="1" si="75"/>
        <v>8</v>
      </c>
      <c r="M52" s="13">
        <f t="shared" ca="1" si="76"/>
        <v>8</v>
      </c>
      <c r="N52" s="13" t="str">
        <f t="shared" si="77"/>
        <v>В</v>
      </c>
      <c r="O52" s="13">
        <f t="shared" ca="1" si="78"/>
        <v>8</v>
      </c>
      <c r="P52" s="13">
        <f t="shared" ca="1" si="79"/>
        <v>8</v>
      </c>
      <c r="Q52" s="13">
        <f t="shared" ca="1" si="80"/>
        <v>8</v>
      </c>
      <c r="R52" s="13">
        <f t="shared" ca="1" si="81"/>
        <v>8</v>
      </c>
      <c r="S52" s="13">
        <f t="shared" ca="1" si="82"/>
        <v>8</v>
      </c>
      <c r="T52" s="151"/>
      <c r="U52" s="13">
        <f t="shared" ca="1" si="83"/>
        <v>8</v>
      </c>
      <c r="V52" s="13" t="str">
        <f t="shared" si="84"/>
        <v>В</v>
      </c>
      <c r="W52" s="13">
        <f t="shared" ca="1" si="85"/>
        <v>8</v>
      </c>
      <c r="X52" s="13">
        <f t="shared" ca="1" si="86"/>
        <v>8</v>
      </c>
      <c r="Y52" s="13" t="str">
        <f t="shared" ca="1" si="87"/>
        <v>-</v>
      </c>
      <c r="Z52" s="13" t="str">
        <f t="shared" ca="1" si="88"/>
        <v>-</v>
      </c>
      <c r="AA52" s="13" t="str">
        <f t="shared" ca="1" si="89"/>
        <v>-</v>
      </c>
      <c r="AB52" s="13" t="str">
        <f t="shared" ca="1" si="90"/>
        <v>-</v>
      </c>
      <c r="AC52" s="13" t="str">
        <f t="shared" si="91"/>
        <v>В</v>
      </c>
      <c r="AD52" s="13" t="str">
        <f t="shared" ca="1" si="3"/>
        <v>-</v>
      </c>
      <c r="AE52" s="13" t="str">
        <f t="shared" ca="1" si="92"/>
        <v>-</v>
      </c>
      <c r="AF52" s="13" t="str">
        <f t="shared" ca="1" si="93"/>
        <v>-</v>
      </c>
      <c r="AG52" s="13" t="str">
        <f t="shared" ca="1" si="94"/>
        <v>-</v>
      </c>
      <c r="AH52" s="13" t="str">
        <f t="shared" ca="1" si="95"/>
        <v>-</v>
      </c>
      <c r="AI52" s="13" t="str">
        <f t="shared" ca="1" si="96"/>
        <v>-</v>
      </c>
      <c r="AJ52" s="18" t="str">
        <f t="shared" si="97"/>
        <v>В</v>
      </c>
      <c r="AK52" s="14" t="str">
        <f t="shared" ca="1" si="98"/>
        <v/>
      </c>
      <c r="AL52" s="19">
        <f t="shared" ca="1" si="99"/>
        <v>14</v>
      </c>
      <c r="AM52" s="14" t="str">
        <f t="shared" ca="1" si="100"/>
        <v/>
      </c>
      <c r="AN52" s="6" t="str">
        <f t="shared" ca="1" si="101"/>
        <v/>
      </c>
      <c r="AO52" s="6" t="str">
        <f t="shared" ca="1" si="102"/>
        <v/>
      </c>
      <c r="AP52" s="6" t="str">
        <f t="shared" ca="1" si="103"/>
        <v/>
      </c>
      <c r="AQ52" s="110" t="str">
        <f t="shared" ca="1" si="104"/>
        <v/>
      </c>
      <c r="AR52" s="6" t="str">
        <f t="shared" ca="1" si="105"/>
        <v/>
      </c>
      <c r="AS52" s="112">
        <f t="shared" ca="1" si="106"/>
        <v>7</v>
      </c>
      <c r="AT52" s="14">
        <f t="shared" ca="1" si="116"/>
        <v>111</v>
      </c>
      <c r="AU52" s="6"/>
      <c r="AV52" s="6"/>
      <c r="AW52" s="3"/>
      <c r="CE52" s="2">
        <f t="shared" ca="1" si="5"/>
        <v>14</v>
      </c>
      <c r="CF52" s="2">
        <f t="shared" ca="1" si="108"/>
        <v>0</v>
      </c>
      <c r="CG52" s="2">
        <f t="shared" ca="1" si="109"/>
        <v>0</v>
      </c>
      <c r="CH52" s="2">
        <f t="shared" ca="1" si="110"/>
        <v>0</v>
      </c>
      <c r="CI52" s="2">
        <f t="shared" ca="1" si="111"/>
        <v>0</v>
      </c>
      <c r="CJ52" s="2">
        <f t="shared" ca="1" si="112"/>
        <v>0</v>
      </c>
      <c r="CK52" s="2">
        <f t="shared" ca="1" si="113"/>
        <v>0</v>
      </c>
      <c r="CL52" s="2">
        <f t="shared" ca="1" si="6"/>
        <v>0</v>
      </c>
      <c r="CM52" s="2">
        <f t="shared" ca="1" si="7"/>
        <v>111</v>
      </c>
      <c r="CR52" s="2" t="str">
        <f t="shared" si="8"/>
        <v>-</v>
      </c>
      <c r="CS52" s="2" t="str">
        <f t="shared" ca="1" si="9"/>
        <v>-</v>
      </c>
      <c r="CT52" s="2" t="str">
        <f t="shared" si="10"/>
        <v>-</v>
      </c>
      <c r="CU52" s="2" t="str">
        <f t="shared" ca="1" si="11"/>
        <v>-</v>
      </c>
      <c r="CV52" s="2" t="str">
        <f t="shared" ca="1" si="12"/>
        <v>-</v>
      </c>
      <c r="CW52" s="2" t="str">
        <f t="shared" ca="1" si="13"/>
        <v>-</v>
      </c>
      <c r="CX52" s="2" t="str">
        <f t="shared" si="14"/>
        <v>-</v>
      </c>
      <c r="CY52" s="2" t="str">
        <f t="shared" ca="1" si="15"/>
        <v>-</v>
      </c>
      <c r="CZ52" s="2" t="str">
        <f t="shared" ca="1" si="16"/>
        <v>-</v>
      </c>
      <c r="DA52" s="2" t="str">
        <f t="shared" si="17"/>
        <v>-</v>
      </c>
      <c r="DB52" s="2" t="str">
        <f t="shared" ca="1" si="18"/>
        <v>-</v>
      </c>
      <c r="DC52" s="2" t="str">
        <f t="shared" ca="1" si="19"/>
        <v>-</v>
      </c>
      <c r="DD52" s="2" t="str">
        <f t="shared" ca="1" si="20"/>
        <v>-</v>
      </c>
      <c r="DE52" s="2" t="str">
        <f t="shared" ca="1" si="21"/>
        <v>-</v>
      </c>
      <c r="DF52" s="2" t="str">
        <f t="shared" ca="1" si="22"/>
        <v>-</v>
      </c>
      <c r="DG52" s="2"/>
      <c r="DH52" s="2" t="str">
        <f t="shared" ca="1" si="23"/>
        <v>-</v>
      </c>
      <c r="DI52" s="2" t="str">
        <f t="shared" si="24"/>
        <v>-</v>
      </c>
      <c r="DJ52" s="2" t="str">
        <f t="shared" ca="1" si="25"/>
        <v>-</v>
      </c>
      <c r="DK52" s="2" t="str">
        <f t="shared" ca="1" si="26"/>
        <v>-</v>
      </c>
      <c r="DL52" s="2" t="str">
        <f t="shared" ca="1" si="27"/>
        <v>-</v>
      </c>
      <c r="DM52" s="2" t="str">
        <f t="shared" ca="1" si="28"/>
        <v>-</v>
      </c>
      <c r="DN52" s="2" t="str">
        <f t="shared" ca="1" si="29"/>
        <v>-</v>
      </c>
      <c r="DO52" s="2" t="str">
        <f t="shared" ca="1" si="30"/>
        <v>-</v>
      </c>
      <c r="DP52" s="2" t="str">
        <f t="shared" si="31"/>
        <v>-</v>
      </c>
      <c r="DQ52" s="2" t="str">
        <f t="shared" ca="1" si="32"/>
        <v>-</v>
      </c>
      <c r="DR52" s="2" t="str">
        <f t="shared" ca="1" si="33"/>
        <v>-</v>
      </c>
      <c r="DS52" s="2" t="str">
        <f t="shared" ca="1" si="34"/>
        <v>-</v>
      </c>
      <c r="DT52" s="2" t="str">
        <f t="shared" ca="1" si="35"/>
        <v>-</v>
      </c>
      <c r="DU52" s="2" t="str">
        <f t="shared" ca="1" si="36"/>
        <v>-</v>
      </c>
      <c r="DV52" s="2" t="str">
        <f t="shared" ca="1" si="37"/>
        <v>-</v>
      </c>
      <c r="DW52" s="2" t="str">
        <f t="shared" si="38"/>
        <v>-</v>
      </c>
      <c r="DX52" s="83">
        <f t="shared" ca="1" si="117"/>
        <v>0</v>
      </c>
      <c r="ER52" s="2" t="str">
        <f t="shared" si="39"/>
        <v>-</v>
      </c>
      <c r="ES52" s="2" t="str">
        <f t="shared" ca="1" si="40"/>
        <v>-</v>
      </c>
      <c r="ET52" s="2" t="str">
        <f t="shared" si="41"/>
        <v>-</v>
      </c>
      <c r="EU52" s="2" t="str">
        <f t="shared" ca="1" si="42"/>
        <v>-</v>
      </c>
      <c r="EV52" s="2" t="str">
        <f t="shared" ca="1" si="43"/>
        <v>-</v>
      </c>
      <c r="EW52" s="2" t="str">
        <f t="shared" ca="1" si="44"/>
        <v>-</v>
      </c>
      <c r="EX52" s="2" t="str">
        <f t="shared" si="45"/>
        <v>-</v>
      </c>
      <c r="EY52" s="2" t="str">
        <f t="shared" ca="1" si="46"/>
        <v>-</v>
      </c>
      <c r="EZ52" s="2" t="str">
        <f t="shared" ca="1" si="47"/>
        <v>-</v>
      </c>
      <c r="FA52" s="2" t="str">
        <f t="shared" si="48"/>
        <v>-</v>
      </c>
      <c r="FB52" s="2" t="str">
        <f t="shared" ca="1" si="49"/>
        <v>-</v>
      </c>
      <c r="FC52" s="2" t="str">
        <f t="shared" ca="1" si="50"/>
        <v>-</v>
      </c>
      <c r="FD52" s="2" t="str">
        <f t="shared" ca="1" si="51"/>
        <v>-</v>
      </c>
      <c r="FE52" s="2" t="str">
        <f t="shared" ca="1" si="52"/>
        <v>-</v>
      </c>
      <c r="FF52" s="2" t="str">
        <f t="shared" ca="1" si="53"/>
        <v>-</v>
      </c>
      <c r="FG52" s="2" t="str">
        <f t="shared" si="54"/>
        <v>-</v>
      </c>
      <c r="FH52" s="2" t="str">
        <f t="shared" ca="1" si="55"/>
        <v>-</v>
      </c>
      <c r="FI52" s="2" t="str">
        <f t="shared" si="56"/>
        <v>-</v>
      </c>
      <c r="FJ52" s="2" t="str">
        <f t="shared" ca="1" si="57"/>
        <v>-</v>
      </c>
      <c r="FK52" s="2" t="str">
        <f t="shared" ca="1" si="58"/>
        <v>-</v>
      </c>
      <c r="FL52" s="2" t="str">
        <f t="shared" ca="1" si="59"/>
        <v>-</v>
      </c>
      <c r="FM52" s="2" t="str">
        <f t="shared" ca="1" si="60"/>
        <v>-</v>
      </c>
      <c r="FN52" s="2" t="str">
        <f t="shared" ca="1" si="61"/>
        <v>-</v>
      </c>
      <c r="FO52" s="2" t="str">
        <f t="shared" ca="1" si="62"/>
        <v>-</v>
      </c>
      <c r="FP52" s="2" t="str">
        <f t="shared" si="63"/>
        <v>-</v>
      </c>
      <c r="FQ52" s="2" t="str">
        <f t="shared" ca="1" si="64"/>
        <v>-</v>
      </c>
      <c r="FR52" s="2" t="str">
        <f t="shared" ca="1" si="65"/>
        <v>-</v>
      </c>
      <c r="FS52" s="2" t="str">
        <f t="shared" ca="1" si="66"/>
        <v>-</v>
      </c>
      <c r="FT52" s="2" t="str">
        <f t="shared" ca="1" si="67"/>
        <v>-</v>
      </c>
      <c r="FU52" s="2" t="str">
        <f t="shared" ca="1" si="68"/>
        <v>-</v>
      </c>
      <c r="FV52" s="2" t="str">
        <f t="shared" ca="1" si="69"/>
        <v>-</v>
      </c>
      <c r="FW52" s="2" t="str">
        <f t="shared" si="70"/>
        <v>-</v>
      </c>
      <c r="FX52" s="2">
        <f t="shared" ca="1" si="115"/>
        <v>0</v>
      </c>
    </row>
    <row r="53" spans="1:180" ht="15.75" x14ac:dyDescent="0.25">
      <c r="A53" s="5" t="s">
        <v>126</v>
      </c>
      <c r="B53" s="69"/>
      <c r="C53" s="70"/>
      <c r="D53" s="71"/>
      <c r="E53" s="13" t="str">
        <f t="shared" si="0"/>
        <v>В</v>
      </c>
      <c r="F53" s="13">
        <f t="shared" ca="1" si="1"/>
        <v>8</v>
      </c>
      <c r="G53" s="13" t="str">
        <f t="shared" si="71"/>
        <v>В</v>
      </c>
      <c r="H53" s="13">
        <f t="shared" ca="1" si="72"/>
        <v>8</v>
      </c>
      <c r="I53" s="13">
        <f t="shared" ca="1" si="73"/>
        <v>8</v>
      </c>
      <c r="J53" s="13">
        <f t="shared" ca="1" si="2"/>
        <v>7</v>
      </c>
      <c r="K53" s="13" t="str">
        <f t="shared" si="74"/>
        <v>В</v>
      </c>
      <c r="L53" s="13">
        <f t="shared" ca="1" si="75"/>
        <v>8</v>
      </c>
      <c r="M53" s="13">
        <f t="shared" ca="1" si="76"/>
        <v>8</v>
      </c>
      <c r="N53" s="13" t="str">
        <f t="shared" si="77"/>
        <v>В</v>
      </c>
      <c r="O53" s="13">
        <f t="shared" ca="1" si="78"/>
        <v>8</v>
      </c>
      <c r="P53" s="13">
        <f t="shared" ca="1" si="79"/>
        <v>8</v>
      </c>
      <c r="Q53" s="13">
        <f t="shared" ca="1" si="80"/>
        <v>8</v>
      </c>
      <c r="R53" s="13">
        <f t="shared" ca="1" si="81"/>
        <v>8</v>
      </c>
      <c r="S53" s="13">
        <f t="shared" ca="1" si="82"/>
        <v>8</v>
      </c>
      <c r="T53" s="151"/>
      <c r="U53" s="13">
        <f t="shared" ca="1" si="83"/>
        <v>8</v>
      </c>
      <c r="V53" s="13" t="str">
        <f t="shared" si="84"/>
        <v>В</v>
      </c>
      <c r="W53" s="13">
        <f t="shared" ca="1" si="85"/>
        <v>8</v>
      </c>
      <c r="X53" s="13">
        <f t="shared" ca="1" si="86"/>
        <v>8</v>
      </c>
      <c r="Y53" s="13" t="str">
        <f t="shared" ca="1" si="87"/>
        <v>-</v>
      </c>
      <c r="Z53" s="13" t="str">
        <f t="shared" ca="1" si="88"/>
        <v>-</v>
      </c>
      <c r="AA53" s="13" t="str">
        <f t="shared" ca="1" si="89"/>
        <v>-</v>
      </c>
      <c r="AB53" s="13" t="str">
        <f t="shared" ca="1" si="90"/>
        <v>-</v>
      </c>
      <c r="AC53" s="13" t="str">
        <f t="shared" si="91"/>
        <v>В</v>
      </c>
      <c r="AD53" s="13" t="str">
        <f t="shared" ca="1" si="3"/>
        <v>-</v>
      </c>
      <c r="AE53" s="13" t="str">
        <f t="shared" ca="1" si="92"/>
        <v>-</v>
      </c>
      <c r="AF53" s="13" t="str">
        <f t="shared" ca="1" si="93"/>
        <v>-</v>
      </c>
      <c r="AG53" s="13" t="str">
        <f t="shared" ca="1" si="94"/>
        <v>-</v>
      </c>
      <c r="AH53" s="13" t="str">
        <f t="shared" ca="1" si="95"/>
        <v>-</v>
      </c>
      <c r="AI53" s="13" t="str">
        <f t="shared" ca="1" si="96"/>
        <v>-</v>
      </c>
      <c r="AJ53" s="18" t="str">
        <f t="shared" si="97"/>
        <v>В</v>
      </c>
      <c r="AK53" s="14" t="str">
        <f t="shared" ca="1" si="98"/>
        <v/>
      </c>
      <c r="AL53" s="19">
        <f t="shared" ca="1" si="99"/>
        <v>14</v>
      </c>
      <c r="AM53" s="14" t="str">
        <f t="shared" ca="1" si="100"/>
        <v/>
      </c>
      <c r="AN53" s="6" t="str">
        <f t="shared" ca="1" si="101"/>
        <v/>
      </c>
      <c r="AO53" s="6" t="str">
        <f t="shared" ca="1" si="102"/>
        <v/>
      </c>
      <c r="AP53" s="6" t="str">
        <f t="shared" ca="1" si="103"/>
        <v/>
      </c>
      <c r="AQ53" s="110" t="str">
        <f t="shared" ca="1" si="104"/>
        <v/>
      </c>
      <c r="AR53" s="6" t="str">
        <f t="shared" ca="1" si="105"/>
        <v/>
      </c>
      <c r="AS53" s="112">
        <f t="shared" ca="1" si="106"/>
        <v>7</v>
      </c>
      <c r="AT53" s="14">
        <f t="shared" ca="1" si="116"/>
        <v>111</v>
      </c>
      <c r="AU53" s="6"/>
      <c r="AV53" s="6"/>
      <c r="AW53" s="3"/>
      <c r="CE53" s="2">
        <f t="shared" ca="1" si="5"/>
        <v>14</v>
      </c>
      <c r="CF53" s="2">
        <f t="shared" ca="1" si="108"/>
        <v>0</v>
      </c>
      <c r="CG53" s="2">
        <f t="shared" ca="1" si="109"/>
        <v>0</v>
      </c>
      <c r="CH53" s="2">
        <f t="shared" ca="1" si="110"/>
        <v>0</v>
      </c>
      <c r="CI53" s="2">
        <f t="shared" ca="1" si="111"/>
        <v>0</v>
      </c>
      <c r="CJ53" s="2">
        <f t="shared" ca="1" si="112"/>
        <v>0</v>
      </c>
      <c r="CK53" s="2">
        <f t="shared" ca="1" si="113"/>
        <v>0</v>
      </c>
      <c r="CL53" s="2">
        <f t="shared" ca="1" si="6"/>
        <v>0</v>
      </c>
      <c r="CM53" s="2">
        <f t="shared" ca="1" si="7"/>
        <v>111</v>
      </c>
      <c r="CR53" s="2" t="str">
        <f t="shared" si="8"/>
        <v>-</v>
      </c>
      <c r="CS53" s="2" t="str">
        <f t="shared" ca="1" si="9"/>
        <v>-</v>
      </c>
      <c r="CT53" s="2" t="str">
        <f t="shared" si="10"/>
        <v>-</v>
      </c>
      <c r="CU53" s="2" t="str">
        <f t="shared" ca="1" si="11"/>
        <v>-</v>
      </c>
      <c r="CV53" s="2" t="str">
        <f t="shared" ca="1" si="12"/>
        <v>-</v>
      </c>
      <c r="CW53" s="2" t="str">
        <f t="shared" ca="1" si="13"/>
        <v>-</v>
      </c>
      <c r="CX53" s="2" t="str">
        <f t="shared" si="14"/>
        <v>-</v>
      </c>
      <c r="CY53" s="2" t="str">
        <f t="shared" ca="1" si="15"/>
        <v>-</v>
      </c>
      <c r="CZ53" s="2" t="str">
        <f t="shared" ca="1" si="16"/>
        <v>-</v>
      </c>
      <c r="DA53" s="2" t="str">
        <f t="shared" si="17"/>
        <v>-</v>
      </c>
      <c r="DB53" s="2" t="str">
        <f t="shared" ca="1" si="18"/>
        <v>-</v>
      </c>
      <c r="DC53" s="2" t="str">
        <f t="shared" ca="1" si="19"/>
        <v>-</v>
      </c>
      <c r="DD53" s="2" t="str">
        <f t="shared" ca="1" si="20"/>
        <v>-</v>
      </c>
      <c r="DE53" s="2" t="str">
        <f t="shared" ca="1" si="21"/>
        <v>-</v>
      </c>
      <c r="DF53" s="2" t="str">
        <f t="shared" ca="1" si="22"/>
        <v>-</v>
      </c>
      <c r="DG53" s="2"/>
      <c r="DH53" s="2" t="str">
        <f t="shared" ca="1" si="23"/>
        <v>-</v>
      </c>
      <c r="DI53" s="2" t="str">
        <f t="shared" si="24"/>
        <v>-</v>
      </c>
      <c r="DJ53" s="2" t="str">
        <f t="shared" ca="1" si="25"/>
        <v>-</v>
      </c>
      <c r="DK53" s="2" t="str">
        <f t="shared" ca="1" si="26"/>
        <v>-</v>
      </c>
      <c r="DL53" s="2" t="str">
        <f t="shared" ca="1" si="27"/>
        <v>-</v>
      </c>
      <c r="DM53" s="2" t="str">
        <f t="shared" ca="1" si="28"/>
        <v>-</v>
      </c>
      <c r="DN53" s="2" t="str">
        <f t="shared" ca="1" si="29"/>
        <v>-</v>
      </c>
      <c r="DO53" s="2" t="str">
        <f t="shared" ca="1" si="30"/>
        <v>-</v>
      </c>
      <c r="DP53" s="2" t="str">
        <f t="shared" si="31"/>
        <v>-</v>
      </c>
      <c r="DQ53" s="2" t="str">
        <f t="shared" ca="1" si="32"/>
        <v>-</v>
      </c>
      <c r="DR53" s="2" t="str">
        <f t="shared" ca="1" si="33"/>
        <v>-</v>
      </c>
      <c r="DS53" s="2" t="str">
        <f t="shared" ca="1" si="34"/>
        <v>-</v>
      </c>
      <c r="DT53" s="2" t="str">
        <f t="shared" ca="1" si="35"/>
        <v>-</v>
      </c>
      <c r="DU53" s="2" t="str">
        <f t="shared" ca="1" si="36"/>
        <v>-</v>
      </c>
      <c r="DV53" s="2" t="str">
        <f t="shared" ca="1" si="37"/>
        <v>-</v>
      </c>
      <c r="DW53" s="2" t="str">
        <f t="shared" si="38"/>
        <v>-</v>
      </c>
      <c r="DX53" s="83">
        <f t="shared" ca="1" si="117"/>
        <v>0</v>
      </c>
      <c r="ER53" s="2" t="str">
        <f t="shared" si="39"/>
        <v>-</v>
      </c>
      <c r="ES53" s="2" t="str">
        <f t="shared" ca="1" si="40"/>
        <v>-</v>
      </c>
      <c r="ET53" s="2" t="str">
        <f t="shared" si="41"/>
        <v>-</v>
      </c>
      <c r="EU53" s="2" t="str">
        <f t="shared" ca="1" si="42"/>
        <v>-</v>
      </c>
      <c r="EV53" s="2" t="str">
        <f t="shared" ca="1" si="43"/>
        <v>-</v>
      </c>
      <c r="EW53" s="2" t="str">
        <f t="shared" ca="1" si="44"/>
        <v>-</v>
      </c>
      <c r="EX53" s="2" t="str">
        <f t="shared" si="45"/>
        <v>-</v>
      </c>
      <c r="EY53" s="2" t="str">
        <f t="shared" ca="1" si="46"/>
        <v>-</v>
      </c>
      <c r="EZ53" s="2" t="str">
        <f t="shared" ca="1" si="47"/>
        <v>-</v>
      </c>
      <c r="FA53" s="2" t="str">
        <f t="shared" si="48"/>
        <v>-</v>
      </c>
      <c r="FB53" s="2" t="str">
        <f t="shared" ca="1" si="49"/>
        <v>-</v>
      </c>
      <c r="FC53" s="2" t="str">
        <f t="shared" ca="1" si="50"/>
        <v>-</v>
      </c>
      <c r="FD53" s="2" t="str">
        <f t="shared" ca="1" si="51"/>
        <v>-</v>
      </c>
      <c r="FE53" s="2" t="str">
        <f t="shared" ca="1" si="52"/>
        <v>-</v>
      </c>
      <c r="FF53" s="2" t="str">
        <f t="shared" ca="1" si="53"/>
        <v>-</v>
      </c>
      <c r="FG53" s="2" t="str">
        <f t="shared" si="54"/>
        <v>-</v>
      </c>
      <c r="FH53" s="2" t="str">
        <f t="shared" ca="1" si="55"/>
        <v>-</v>
      </c>
      <c r="FI53" s="2" t="str">
        <f t="shared" si="56"/>
        <v>-</v>
      </c>
      <c r="FJ53" s="2" t="str">
        <f t="shared" ca="1" si="57"/>
        <v>-</v>
      </c>
      <c r="FK53" s="2" t="str">
        <f t="shared" ca="1" si="58"/>
        <v>-</v>
      </c>
      <c r="FL53" s="2" t="str">
        <f t="shared" ca="1" si="59"/>
        <v>-</v>
      </c>
      <c r="FM53" s="2" t="str">
        <f t="shared" ca="1" si="60"/>
        <v>-</v>
      </c>
      <c r="FN53" s="2" t="str">
        <f t="shared" ca="1" si="61"/>
        <v>-</v>
      </c>
      <c r="FO53" s="2" t="str">
        <f t="shared" ca="1" si="62"/>
        <v>-</v>
      </c>
      <c r="FP53" s="2" t="str">
        <f t="shared" si="63"/>
        <v>-</v>
      </c>
      <c r="FQ53" s="2" t="str">
        <f t="shared" ca="1" si="64"/>
        <v>-</v>
      </c>
      <c r="FR53" s="2" t="str">
        <f t="shared" ca="1" si="65"/>
        <v>-</v>
      </c>
      <c r="FS53" s="2" t="str">
        <f t="shared" ca="1" si="66"/>
        <v>-</v>
      </c>
      <c r="FT53" s="2" t="str">
        <f t="shared" ca="1" si="67"/>
        <v>-</v>
      </c>
      <c r="FU53" s="2" t="str">
        <f t="shared" ca="1" si="68"/>
        <v>-</v>
      </c>
      <c r="FV53" s="2" t="str">
        <f t="shared" ca="1" si="69"/>
        <v>-</v>
      </c>
      <c r="FW53" s="2" t="str">
        <f t="shared" si="70"/>
        <v>-</v>
      </c>
      <c r="FX53" s="2">
        <f t="shared" ca="1" si="115"/>
        <v>0</v>
      </c>
    </row>
    <row r="54" spans="1:180" ht="15.75" x14ac:dyDescent="0.25">
      <c r="A54" s="5" t="s">
        <v>127</v>
      </c>
      <c r="B54" s="69"/>
      <c r="C54" s="70"/>
      <c r="D54" s="71"/>
      <c r="E54" s="13" t="str">
        <f t="shared" si="0"/>
        <v>В</v>
      </c>
      <c r="F54" s="13">
        <f t="shared" ca="1" si="1"/>
        <v>8</v>
      </c>
      <c r="G54" s="13" t="str">
        <f t="shared" si="71"/>
        <v>В</v>
      </c>
      <c r="H54" s="13">
        <f t="shared" ca="1" si="72"/>
        <v>8</v>
      </c>
      <c r="I54" s="13">
        <f t="shared" ca="1" si="73"/>
        <v>8</v>
      </c>
      <c r="J54" s="13">
        <f t="shared" ca="1" si="2"/>
        <v>7</v>
      </c>
      <c r="K54" s="13" t="str">
        <f t="shared" si="74"/>
        <v>В</v>
      </c>
      <c r="L54" s="13">
        <f t="shared" ca="1" si="75"/>
        <v>8</v>
      </c>
      <c r="M54" s="13">
        <f t="shared" ca="1" si="76"/>
        <v>8</v>
      </c>
      <c r="N54" s="13" t="str">
        <f t="shared" si="77"/>
        <v>В</v>
      </c>
      <c r="O54" s="13">
        <f t="shared" ca="1" si="78"/>
        <v>8</v>
      </c>
      <c r="P54" s="13">
        <f t="shared" ca="1" si="79"/>
        <v>8</v>
      </c>
      <c r="Q54" s="13">
        <f t="shared" ca="1" si="80"/>
        <v>8</v>
      </c>
      <c r="R54" s="13">
        <f t="shared" ca="1" si="81"/>
        <v>8</v>
      </c>
      <c r="S54" s="13">
        <f t="shared" ca="1" si="82"/>
        <v>8</v>
      </c>
      <c r="T54" s="151"/>
      <c r="U54" s="13">
        <f t="shared" ca="1" si="83"/>
        <v>8</v>
      </c>
      <c r="V54" s="13" t="str">
        <f t="shared" si="84"/>
        <v>В</v>
      </c>
      <c r="W54" s="13">
        <f t="shared" ca="1" si="85"/>
        <v>8</v>
      </c>
      <c r="X54" s="13">
        <f t="shared" ca="1" si="86"/>
        <v>8</v>
      </c>
      <c r="Y54" s="13" t="str">
        <f t="shared" ca="1" si="87"/>
        <v>-</v>
      </c>
      <c r="Z54" s="13" t="str">
        <f t="shared" ca="1" si="88"/>
        <v>-</v>
      </c>
      <c r="AA54" s="13" t="str">
        <f t="shared" ca="1" si="89"/>
        <v>-</v>
      </c>
      <c r="AB54" s="13" t="str">
        <f t="shared" ca="1" si="90"/>
        <v>-</v>
      </c>
      <c r="AC54" s="13" t="str">
        <f t="shared" si="91"/>
        <v>В</v>
      </c>
      <c r="AD54" s="13" t="str">
        <f t="shared" ca="1" si="3"/>
        <v>-</v>
      </c>
      <c r="AE54" s="13" t="str">
        <f t="shared" ca="1" si="92"/>
        <v>-</v>
      </c>
      <c r="AF54" s="13" t="str">
        <f t="shared" ca="1" si="93"/>
        <v>-</v>
      </c>
      <c r="AG54" s="13" t="str">
        <f t="shared" ca="1" si="94"/>
        <v>-</v>
      </c>
      <c r="AH54" s="13" t="str">
        <f t="shared" ca="1" si="95"/>
        <v>-</v>
      </c>
      <c r="AI54" s="13" t="str">
        <f t="shared" ca="1" si="96"/>
        <v>-</v>
      </c>
      <c r="AJ54" s="18" t="str">
        <f t="shared" si="97"/>
        <v>В</v>
      </c>
      <c r="AK54" s="14" t="str">
        <f t="shared" ca="1" si="98"/>
        <v/>
      </c>
      <c r="AL54" s="19">
        <f t="shared" ca="1" si="99"/>
        <v>14</v>
      </c>
      <c r="AM54" s="14" t="str">
        <f t="shared" ca="1" si="100"/>
        <v/>
      </c>
      <c r="AN54" s="6" t="str">
        <f t="shared" ca="1" si="101"/>
        <v/>
      </c>
      <c r="AO54" s="6" t="str">
        <f t="shared" ca="1" si="102"/>
        <v/>
      </c>
      <c r="AP54" s="6" t="str">
        <f t="shared" ca="1" si="103"/>
        <v/>
      </c>
      <c r="AQ54" s="110" t="str">
        <f t="shared" ca="1" si="104"/>
        <v/>
      </c>
      <c r="AR54" s="6" t="str">
        <f t="shared" ca="1" si="105"/>
        <v/>
      </c>
      <c r="AS54" s="112">
        <f t="shared" ca="1" si="106"/>
        <v>7</v>
      </c>
      <c r="AT54" s="14">
        <f t="shared" ca="1" si="116"/>
        <v>111</v>
      </c>
      <c r="AU54" s="6"/>
      <c r="AV54" s="6"/>
      <c r="AW54" s="3"/>
      <c r="CE54" s="2">
        <f t="shared" ca="1" si="5"/>
        <v>14</v>
      </c>
      <c r="CF54" s="2">
        <f t="shared" ca="1" si="108"/>
        <v>0</v>
      </c>
      <c r="CG54" s="2">
        <f t="shared" ca="1" si="109"/>
        <v>0</v>
      </c>
      <c r="CH54" s="2">
        <f t="shared" ca="1" si="110"/>
        <v>0</v>
      </c>
      <c r="CI54" s="2">
        <f t="shared" ca="1" si="111"/>
        <v>0</v>
      </c>
      <c r="CJ54" s="2">
        <f t="shared" ca="1" si="112"/>
        <v>0</v>
      </c>
      <c r="CK54" s="2">
        <f t="shared" ca="1" si="113"/>
        <v>0</v>
      </c>
      <c r="CL54" s="2">
        <f t="shared" ca="1" si="6"/>
        <v>0</v>
      </c>
      <c r="CM54" s="2">
        <f t="shared" ca="1" si="7"/>
        <v>111</v>
      </c>
      <c r="CR54" s="2" t="str">
        <f t="shared" si="8"/>
        <v>-</v>
      </c>
      <c r="CS54" s="2" t="str">
        <f t="shared" ca="1" si="9"/>
        <v>-</v>
      </c>
      <c r="CT54" s="2" t="str">
        <f t="shared" si="10"/>
        <v>-</v>
      </c>
      <c r="CU54" s="2" t="str">
        <f t="shared" ca="1" si="11"/>
        <v>-</v>
      </c>
      <c r="CV54" s="2" t="str">
        <f t="shared" ca="1" si="12"/>
        <v>-</v>
      </c>
      <c r="CW54" s="2" t="str">
        <f t="shared" ca="1" si="13"/>
        <v>-</v>
      </c>
      <c r="CX54" s="2" t="str">
        <f t="shared" si="14"/>
        <v>-</v>
      </c>
      <c r="CY54" s="2" t="str">
        <f t="shared" ca="1" si="15"/>
        <v>-</v>
      </c>
      <c r="CZ54" s="2" t="str">
        <f t="shared" ca="1" si="16"/>
        <v>-</v>
      </c>
      <c r="DA54" s="2" t="str">
        <f t="shared" si="17"/>
        <v>-</v>
      </c>
      <c r="DB54" s="2" t="str">
        <f t="shared" ca="1" si="18"/>
        <v>-</v>
      </c>
      <c r="DC54" s="2" t="str">
        <f t="shared" ca="1" si="19"/>
        <v>-</v>
      </c>
      <c r="DD54" s="2" t="str">
        <f t="shared" ca="1" si="20"/>
        <v>-</v>
      </c>
      <c r="DE54" s="2" t="str">
        <f t="shared" ca="1" si="21"/>
        <v>-</v>
      </c>
      <c r="DF54" s="2" t="str">
        <f t="shared" ca="1" si="22"/>
        <v>-</v>
      </c>
      <c r="DG54" s="2"/>
      <c r="DH54" s="2" t="str">
        <f t="shared" ca="1" si="23"/>
        <v>-</v>
      </c>
      <c r="DI54" s="2" t="str">
        <f t="shared" si="24"/>
        <v>-</v>
      </c>
      <c r="DJ54" s="2" t="str">
        <f t="shared" ca="1" si="25"/>
        <v>-</v>
      </c>
      <c r="DK54" s="2" t="str">
        <f t="shared" ca="1" si="26"/>
        <v>-</v>
      </c>
      <c r="DL54" s="2" t="str">
        <f t="shared" ca="1" si="27"/>
        <v>-</v>
      </c>
      <c r="DM54" s="2" t="str">
        <f t="shared" ca="1" si="28"/>
        <v>-</v>
      </c>
      <c r="DN54" s="2" t="str">
        <f t="shared" ca="1" si="29"/>
        <v>-</v>
      </c>
      <c r="DO54" s="2" t="str">
        <f t="shared" ca="1" si="30"/>
        <v>-</v>
      </c>
      <c r="DP54" s="2" t="str">
        <f t="shared" si="31"/>
        <v>-</v>
      </c>
      <c r="DQ54" s="2" t="str">
        <f t="shared" ca="1" si="32"/>
        <v>-</v>
      </c>
      <c r="DR54" s="2" t="str">
        <f t="shared" ca="1" si="33"/>
        <v>-</v>
      </c>
      <c r="DS54" s="2" t="str">
        <f t="shared" ca="1" si="34"/>
        <v>-</v>
      </c>
      <c r="DT54" s="2" t="str">
        <f t="shared" ca="1" si="35"/>
        <v>-</v>
      </c>
      <c r="DU54" s="2" t="str">
        <f t="shared" ca="1" si="36"/>
        <v>-</v>
      </c>
      <c r="DV54" s="2" t="str">
        <f t="shared" ca="1" si="37"/>
        <v>-</v>
      </c>
      <c r="DW54" s="2" t="str">
        <f t="shared" si="38"/>
        <v>-</v>
      </c>
      <c r="DX54" s="83">
        <f t="shared" ca="1" si="117"/>
        <v>0</v>
      </c>
      <c r="ER54" s="2" t="str">
        <f t="shared" si="39"/>
        <v>-</v>
      </c>
      <c r="ES54" s="2" t="str">
        <f t="shared" ca="1" si="40"/>
        <v>-</v>
      </c>
      <c r="ET54" s="2" t="str">
        <f t="shared" si="41"/>
        <v>-</v>
      </c>
      <c r="EU54" s="2" t="str">
        <f t="shared" ca="1" si="42"/>
        <v>-</v>
      </c>
      <c r="EV54" s="2" t="str">
        <f t="shared" ca="1" si="43"/>
        <v>-</v>
      </c>
      <c r="EW54" s="2" t="str">
        <f t="shared" ca="1" si="44"/>
        <v>-</v>
      </c>
      <c r="EX54" s="2" t="str">
        <f t="shared" si="45"/>
        <v>-</v>
      </c>
      <c r="EY54" s="2" t="str">
        <f t="shared" ca="1" si="46"/>
        <v>-</v>
      </c>
      <c r="EZ54" s="2" t="str">
        <f t="shared" ca="1" si="47"/>
        <v>-</v>
      </c>
      <c r="FA54" s="2" t="str">
        <f t="shared" si="48"/>
        <v>-</v>
      </c>
      <c r="FB54" s="2" t="str">
        <f t="shared" ca="1" si="49"/>
        <v>-</v>
      </c>
      <c r="FC54" s="2" t="str">
        <f t="shared" ca="1" si="50"/>
        <v>-</v>
      </c>
      <c r="FD54" s="2" t="str">
        <f t="shared" ca="1" si="51"/>
        <v>-</v>
      </c>
      <c r="FE54" s="2" t="str">
        <f t="shared" ca="1" si="52"/>
        <v>-</v>
      </c>
      <c r="FF54" s="2" t="str">
        <f t="shared" ca="1" si="53"/>
        <v>-</v>
      </c>
      <c r="FG54" s="2" t="str">
        <f t="shared" si="54"/>
        <v>-</v>
      </c>
      <c r="FH54" s="2" t="str">
        <f t="shared" ca="1" si="55"/>
        <v>-</v>
      </c>
      <c r="FI54" s="2" t="str">
        <f t="shared" si="56"/>
        <v>-</v>
      </c>
      <c r="FJ54" s="2" t="str">
        <f t="shared" ca="1" si="57"/>
        <v>-</v>
      </c>
      <c r="FK54" s="2" t="str">
        <f t="shared" ca="1" si="58"/>
        <v>-</v>
      </c>
      <c r="FL54" s="2" t="str">
        <f t="shared" ca="1" si="59"/>
        <v>-</v>
      </c>
      <c r="FM54" s="2" t="str">
        <f t="shared" ca="1" si="60"/>
        <v>-</v>
      </c>
      <c r="FN54" s="2" t="str">
        <f t="shared" ca="1" si="61"/>
        <v>-</v>
      </c>
      <c r="FO54" s="2" t="str">
        <f t="shared" ca="1" si="62"/>
        <v>-</v>
      </c>
      <c r="FP54" s="2" t="str">
        <f t="shared" si="63"/>
        <v>-</v>
      </c>
      <c r="FQ54" s="2" t="str">
        <f t="shared" ca="1" si="64"/>
        <v>-</v>
      </c>
      <c r="FR54" s="2" t="str">
        <f t="shared" ca="1" si="65"/>
        <v>-</v>
      </c>
      <c r="FS54" s="2" t="str">
        <f t="shared" ca="1" si="66"/>
        <v>-</v>
      </c>
      <c r="FT54" s="2" t="str">
        <f t="shared" ca="1" si="67"/>
        <v>-</v>
      </c>
      <c r="FU54" s="2" t="str">
        <f t="shared" ca="1" si="68"/>
        <v>-</v>
      </c>
      <c r="FV54" s="2" t="str">
        <f t="shared" ca="1" si="69"/>
        <v>-</v>
      </c>
      <c r="FW54" s="2" t="str">
        <f t="shared" si="70"/>
        <v>-</v>
      </c>
      <c r="FX54" s="2">
        <f t="shared" ca="1" si="115"/>
        <v>0</v>
      </c>
    </row>
    <row r="55" spans="1:180" ht="15.75" x14ac:dyDescent="0.25">
      <c r="A55" s="5" t="s">
        <v>128</v>
      </c>
      <c r="B55" s="69"/>
      <c r="C55" s="70"/>
      <c r="D55" s="71"/>
      <c r="E55" s="13" t="str">
        <f t="shared" si="0"/>
        <v>В</v>
      </c>
      <c r="F55" s="13">
        <f t="shared" ca="1" si="1"/>
        <v>8</v>
      </c>
      <c r="G55" s="13" t="str">
        <f t="shared" si="71"/>
        <v>В</v>
      </c>
      <c r="H55" s="13">
        <f t="shared" ca="1" si="72"/>
        <v>8</v>
      </c>
      <c r="I55" s="13">
        <f t="shared" ca="1" si="73"/>
        <v>8</v>
      </c>
      <c r="J55" s="13">
        <f t="shared" ca="1" si="2"/>
        <v>7</v>
      </c>
      <c r="K55" s="13" t="str">
        <f t="shared" si="74"/>
        <v>В</v>
      </c>
      <c r="L55" s="13">
        <f t="shared" ca="1" si="75"/>
        <v>8</v>
      </c>
      <c r="M55" s="13">
        <f t="shared" ca="1" si="76"/>
        <v>8</v>
      </c>
      <c r="N55" s="13" t="str">
        <f t="shared" si="77"/>
        <v>В</v>
      </c>
      <c r="O55" s="13">
        <f t="shared" ca="1" si="78"/>
        <v>8</v>
      </c>
      <c r="P55" s="13">
        <f t="shared" ca="1" si="79"/>
        <v>8</v>
      </c>
      <c r="Q55" s="13">
        <f t="shared" ca="1" si="80"/>
        <v>8</v>
      </c>
      <c r="R55" s="13">
        <f t="shared" ca="1" si="81"/>
        <v>8</v>
      </c>
      <c r="S55" s="13">
        <f t="shared" ca="1" si="82"/>
        <v>8</v>
      </c>
      <c r="T55" s="151"/>
      <c r="U55" s="13">
        <f t="shared" ca="1" si="83"/>
        <v>8</v>
      </c>
      <c r="V55" s="13" t="str">
        <f t="shared" si="84"/>
        <v>В</v>
      </c>
      <c r="W55" s="13">
        <f t="shared" ca="1" si="85"/>
        <v>8</v>
      </c>
      <c r="X55" s="13">
        <f t="shared" ca="1" si="86"/>
        <v>8</v>
      </c>
      <c r="Y55" s="13" t="str">
        <f t="shared" ca="1" si="87"/>
        <v>-</v>
      </c>
      <c r="Z55" s="13" t="str">
        <f t="shared" ca="1" si="88"/>
        <v>-</v>
      </c>
      <c r="AA55" s="13" t="str">
        <f t="shared" ca="1" si="89"/>
        <v>-</v>
      </c>
      <c r="AB55" s="13" t="str">
        <f t="shared" ca="1" si="90"/>
        <v>-</v>
      </c>
      <c r="AC55" s="13" t="str">
        <f t="shared" si="91"/>
        <v>В</v>
      </c>
      <c r="AD55" s="13" t="str">
        <f t="shared" ca="1" si="3"/>
        <v>-</v>
      </c>
      <c r="AE55" s="13" t="str">
        <f t="shared" ca="1" si="92"/>
        <v>-</v>
      </c>
      <c r="AF55" s="13" t="str">
        <f t="shared" ca="1" si="93"/>
        <v>-</v>
      </c>
      <c r="AG55" s="13" t="str">
        <f t="shared" ca="1" si="94"/>
        <v>-</v>
      </c>
      <c r="AH55" s="13" t="str">
        <f t="shared" ca="1" si="95"/>
        <v>-</v>
      </c>
      <c r="AI55" s="13" t="str">
        <f t="shared" ca="1" si="96"/>
        <v>-</v>
      </c>
      <c r="AJ55" s="18" t="str">
        <f t="shared" si="97"/>
        <v>В</v>
      </c>
      <c r="AK55" s="14" t="str">
        <f t="shared" ca="1" si="98"/>
        <v/>
      </c>
      <c r="AL55" s="19">
        <f t="shared" ca="1" si="99"/>
        <v>14</v>
      </c>
      <c r="AM55" s="14" t="str">
        <f t="shared" ca="1" si="100"/>
        <v/>
      </c>
      <c r="AN55" s="6" t="str">
        <f t="shared" ca="1" si="101"/>
        <v/>
      </c>
      <c r="AO55" s="6" t="str">
        <f t="shared" ca="1" si="102"/>
        <v/>
      </c>
      <c r="AP55" s="6" t="str">
        <f t="shared" ca="1" si="103"/>
        <v/>
      </c>
      <c r="AQ55" s="110" t="str">
        <f t="shared" ca="1" si="104"/>
        <v/>
      </c>
      <c r="AR55" s="6" t="str">
        <f t="shared" ca="1" si="105"/>
        <v/>
      </c>
      <c r="AS55" s="112">
        <f t="shared" ca="1" si="106"/>
        <v>7</v>
      </c>
      <c r="AT55" s="14">
        <f t="shared" ca="1" si="116"/>
        <v>111</v>
      </c>
      <c r="AU55" s="6"/>
      <c r="AV55" s="6"/>
      <c r="AW55" s="3"/>
      <c r="CE55" s="2">
        <f t="shared" ca="1" si="5"/>
        <v>14</v>
      </c>
      <c r="CF55" s="2">
        <f t="shared" ca="1" si="108"/>
        <v>0</v>
      </c>
      <c r="CG55" s="2">
        <f t="shared" ca="1" si="109"/>
        <v>0</v>
      </c>
      <c r="CH55" s="2">
        <f t="shared" ca="1" si="110"/>
        <v>0</v>
      </c>
      <c r="CI55" s="2">
        <f t="shared" ca="1" si="111"/>
        <v>0</v>
      </c>
      <c r="CJ55" s="2">
        <f t="shared" ca="1" si="112"/>
        <v>0</v>
      </c>
      <c r="CK55" s="2">
        <f t="shared" ca="1" si="113"/>
        <v>0</v>
      </c>
      <c r="CL55" s="2">
        <f t="shared" ca="1" si="6"/>
        <v>0</v>
      </c>
      <c r="CM55" s="2">
        <f t="shared" ca="1" si="7"/>
        <v>111</v>
      </c>
      <c r="CR55" s="2" t="str">
        <f t="shared" si="8"/>
        <v>-</v>
      </c>
      <c r="CS55" s="2" t="str">
        <f t="shared" ca="1" si="9"/>
        <v>-</v>
      </c>
      <c r="CT55" s="2" t="str">
        <f t="shared" si="10"/>
        <v>-</v>
      </c>
      <c r="CU55" s="2" t="str">
        <f t="shared" ca="1" si="11"/>
        <v>-</v>
      </c>
      <c r="CV55" s="2" t="str">
        <f t="shared" ca="1" si="12"/>
        <v>-</v>
      </c>
      <c r="CW55" s="2" t="str">
        <f t="shared" ca="1" si="13"/>
        <v>-</v>
      </c>
      <c r="CX55" s="2" t="str">
        <f t="shared" si="14"/>
        <v>-</v>
      </c>
      <c r="CY55" s="2" t="str">
        <f t="shared" ca="1" si="15"/>
        <v>-</v>
      </c>
      <c r="CZ55" s="2" t="str">
        <f t="shared" ca="1" si="16"/>
        <v>-</v>
      </c>
      <c r="DA55" s="2" t="str">
        <f t="shared" si="17"/>
        <v>-</v>
      </c>
      <c r="DB55" s="2" t="str">
        <f t="shared" ca="1" si="18"/>
        <v>-</v>
      </c>
      <c r="DC55" s="2" t="str">
        <f t="shared" ca="1" si="19"/>
        <v>-</v>
      </c>
      <c r="DD55" s="2" t="str">
        <f t="shared" ca="1" si="20"/>
        <v>-</v>
      </c>
      <c r="DE55" s="2" t="str">
        <f t="shared" ca="1" si="21"/>
        <v>-</v>
      </c>
      <c r="DF55" s="2" t="str">
        <f t="shared" ca="1" si="22"/>
        <v>-</v>
      </c>
      <c r="DG55" s="2"/>
      <c r="DH55" s="2" t="str">
        <f t="shared" ca="1" si="23"/>
        <v>-</v>
      </c>
      <c r="DI55" s="2" t="str">
        <f t="shared" si="24"/>
        <v>-</v>
      </c>
      <c r="DJ55" s="2" t="str">
        <f t="shared" ca="1" si="25"/>
        <v>-</v>
      </c>
      <c r="DK55" s="2" t="str">
        <f t="shared" ca="1" si="26"/>
        <v>-</v>
      </c>
      <c r="DL55" s="2" t="str">
        <f t="shared" ca="1" si="27"/>
        <v>-</v>
      </c>
      <c r="DM55" s="2" t="str">
        <f t="shared" ca="1" si="28"/>
        <v>-</v>
      </c>
      <c r="DN55" s="2" t="str">
        <f t="shared" ca="1" si="29"/>
        <v>-</v>
      </c>
      <c r="DO55" s="2" t="str">
        <f t="shared" ca="1" si="30"/>
        <v>-</v>
      </c>
      <c r="DP55" s="2" t="str">
        <f t="shared" si="31"/>
        <v>-</v>
      </c>
      <c r="DQ55" s="2" t="str">
        <f t="shared" ca="1" si="32"/>
        <v>-</v>
      </c>
      <c r="DR55" s="2" t="str">
        <f t="shared" ca="1" si="33"/>
        <v>-</v>
      </c>
      <c r="DS55" s="2" t="str">
        <f t="shared" ca="1" si="34"/>
        <v>-</v>
      </c>
      <c r="DT55" s="2" t="str">
        <f t="shared" ca="1" si="35"/>
        <v>-</v>
      </c>
      <c r="DU55" s="2" t="str">
        <f t="shared" ca="1" si="36"/>
        <v>-</v>
      </c>
      <c r="DV55" s="2" t="str">
        <f t="shared" ca="1" si="37"/>
        <v>-</v>
      </c>
      <c r="DW55" s="2" t="str">
        <f t="shared" si="38"/>
        <v>-</v>
      </c>
      <c r="DX55" s="83">
        <f t="shared" ca="1" si="117"/>
        <v>0</v>
      </c>
      <c r="ER55" s="2" t="str">
        <f t="shared" si="39"/>
        <v>-</v>
      </c>
      <c r="ES55" s="2" t="str">
        <f t="shared" ca="1" si="40"/>
        <v>-</v>
      </c>
      <c r="ET55" s="2" t="str">
        <f t="shared" si="41"/>
        <v>-</v>
      </c>
      <c r="EU55" s="2" t="str">
        <f t="shared" ca="1" si="42"/>
        <v>-</v>
      </c>
      <c r="EV55" s="2" t="str">
        <f t="shared" ca="1" si="43"/>
        <v>-</v>
      </c>
      <c r="EW55" s="2" t="str">
        <f t="shared" ca="1" si="44"/>
        <v>-</v>
      </c>
      <c r="EX55" s="2" t="str">
        <f t="shared" si="45"/>
        <v>-</v>
      </c>
      <c r="EY55" s="2" t="str">
        <f t="shared" ca="1" si="46"/>
        <v>-</v>
      </c>
      <c r="EZ55" s="2" t="str">
        <f t="shared" ca="1" si="47"/>
        <v>-</v>
      </c>
      <c r="FA55" s="2" t="str">
        <f t="shared" si="48"/>
        <v>-</v>
      </c>
      <c r="FB55" s="2" t="str">
        <f t="shared" ca="1" si="49"/>
        <v>-</v>
      </c>
      <c r="FC55" s="2" t="str">
        <f t="shared" ca="1" si="50"/>
        <v>-</v>
      </c>
      <c r="FD55" s="2" t="str">
        <f t="shared" ca="1" si="51"/>
        <v>-</v>
      </c>
      <c r="FE55" s="2" t="str">
        <f t="shared" ca="1" si="52"/>
        <v>-</v>
      </c>
      <c r="FF55" s="2" t="str">
        <f t="shared" ca="1" si="53"/>
        <v>-</v>
      </c>
      <c r="FG55" s="2" t="str">
        <f t="shared" si="54"/>
        <v>-</v>
      </c>
      <c r="FH55" s="2" t="str">
        <f t="shared" ca="1" si="55"/>
        <v>-</v>
      </c>
      <c r="FI55" s="2" t="str">
        <f t="shared" si="56"/>
        <v>-</v>
      </c>
      <c r="FJ55" s="2" t="str">
        <f t="shared" ca="1" si="57"/>
        <v>-</v>
      </c>
      <c r="FK55" s="2" t="str">
        <f t="shared" ca="1" si="58"/>
        <v>-</v>
      </c>
      <c r="FL55" s="2" t="str">
        <f t="shared" ca="1" si="59"/>
        <v>-</v>
      </c>
      <c r="FM55" s="2" t="str">
        <f t="shared" ca="1" si="60"/>
        <v>-</v>
      </c>
      <c r="FN55" s="2" t="str">
        <f t="shared" ca="1" si="61"/>
        <v>-</v>
      </c>
      <c r="FO55" s="2" t="str">
        <f t="shared" ca="1" si="62"/>
        <v>-</v>
      </c>
      <c r="FP55" s="2" t="str">
        <f t="shared" si="63"/>
        <v>-</v>
      </c>
      <c r="FQ55" s="2" t="str">
        <f t="shared" ca="1" si="64"/>
        <v>-</v>
      </c>
      <c r="FR55" s="2" t="str">
        <f t="shared" ca="1" si="65"/>
        <v>-</v>
      </c>
      <c r="FS55" s="2" t="str">
        <f t="shared" ca="1" si="66"/>
        <v>-</v>
      </c>
      <c r="FT55" s="2" t="str">
        <f t="shared" ca="1" si="67"/>
        <v>-</v>
      </c>
      <c r="FU55" s="2" t="str">
        <f t="shared" ca="1" si="68"/>
        <v>-</v>
      </c>
      <c r="FV55" s="2" t="str">
        <f t="shared" ca="1" si="69"/>
        <v>-</v>
      </c>
      <c r="FW55" s="2" t="str">
        <f t="shared" si="70"/>
        <v>-</v>
      </c>
      <c r="FX55" s="2">
        <f t="shared" ca="1" si="115"/>
        <v>0</v>
      </c>
    </row>
    <row r="56" spans="1:180" ht="15.75" x14ac:dyDescent="0.25">
      <c r="A56" s="5" t="s">
        <v>129</v>
      </c>
      <c r="B56" s="69"/>
      <c r="C56" s="70"/>
      <c r="D56" s="71"/>
      <c r="E56" s="13" t="str">
        <f t="shared" si="0"/>
        <v>В</v>
      </c>
      <c r="F56" s="13">
        <f t="shared" ca="1" si="1"/>
        <v>8</v>
      </c>
      <c r="G56" s="13" t="str">
        <f t="shared" si="71"/>
        <v>В</v>
      </c>
      <c r="H56" s="13">
        <f t="shared" ca="1" si="72"/>
        <v>8</v>
      </c>
      <c r="I56" s="13">
        <f t="shared" ca="1" si="73"/>
        <v>8</v>
      </c>
      <c r="J56" s="13">
        <f t="shared" ca="1" si="2"/>
        <v>7</v>
      </c>
      <c r="K56" s="13" t="str">
        <f t="shared" si="74"/>
        <v>В</v>
      </c>
      <c r="L56" s="13">
        <f t="shared" ca="1" si="75"/>
        <v>8</v>
      </c>
      <c r="M56" s="13">
        <f t="shared" ca="1" si="76"/>
        <v>8</v>
      </c>
      <c r="N56" s="13" t="str">
        <f t="shared" si="77"/>
        <v>В</v>
      </c>
      <c r="O56" s="13">
        <f t="shared" ca="1" si="78"/>
        <v>8</v>
      </c>
      <c r="P56" s="13">
        <f t="shared" ca="1" si="79"/>
        <v>8</v>
      </c>
      <c r="Q56" s="13">
        <f t="shared" ca="1" si="80"/>
        <v>8</v>
      </c>
      <c r="R56" s="13">
        <f t="shared" ca="1" si="81"/>
        <v>8</v>
      </c>
      <c r="S56" s="13">
        <f t="shared" ca="1" si="82"/>
        <v>8</v>
      </c>
      <c r="T56" s="151"/>
      <c r="U56" s="13">
        <f t="shared" ca="1" si="83"/>
        <v>8</v>
      </c>
      <c r="V56" s="13" t="str">
        <f t="shared" si="84"/>
        <v>В</v>
      </c>
      <c r="W56" s="13">
        <f t="shared" ca="1" si="85"/>
        <v>8</v>
      </c>
      <c r="X56" s="13">
        <f t="shared" ca="1" si="86"/>
        <v>8</v>
      </c>
      <c r="Y56" s="13" t="str">
        <f t="shared" ca="1" si="87"/>
        <v>-</v>
      </c>
      <c r="Z56" s="13" t="str">
        <f t="shared" ca="1" si="88"/>
        <v>-</v>
      </c>
      <c r="AA56" s="13" t="str">
        <f t="shared" ca="1" si="89"/>
        <v>-</v>
      </c>
      <c r="AB56" s="13" t="str">
        <f t="shared" ca="1" si="90"/>
        <v>-</v>
      </c>
      <c r="AC56" s="13" t="str">
        <f t="shared" si="91"/>
        <v>В</v>
      </c>
      <c r="AD56" s="13" t="str">
        <f t="shared" ca="1" si="3"/>
        <v>-</v>
      </c>
      <c r="AE56" s="13" t="str">
        <f t="shared" ca="1" si="92"/>
        <v>-</v>
      </c>
      <c r="AF56" s="13" t="str">
        <f t="shared" ca="1" si="93"/>
        <v>-</v>
      </c>
      <c r="AG56" s="13" t="str">
        <f t="shared" ca="1" si="94"/>
        <v>-</v>
      </c>
      <c r="AH56" s="13" t="str">
        <f t="shared" ca="1" si="95"/>
        <v>-</v>
      </c>
      <c r="AI56" s="13" t="str">
        <f t="shared" ca="1" si="96"/>
        <v>-</v>
      </c>
      <c r="AJ56" s="18" t="str">
        <f t="shared" si="97"/>
        <v>В</v>
      </c>
      <c r="AK56" s="14" t="str">
        <f t="shared" ca="1" si="98"/>
        <v/>
      </c>
      <c r="AL56" s="19">
        <f t="shared" ca="1" si="99"/>
        <v>14</v>
      </c>
      <c r="AM56" s="14" t="str">
        <f t="shared" ca="1" si="100"/>
        <v/>
      </c>
      <c r="AN56" s="6" t="str">
        <f t="shared" ca="1" si="101"/>
        <v/>
      </c>
      <c r="AO56" s="6" t="str">
        <f t="shared" ca="1" si="102"/>
        <v/>
      </c>
      <c r="AP56" s="6" t="str">
        <f t="shared" ca="1" si="103"/>
        <v/>
      </c>
      <c r="AQ56" s="110" t="str">
        <f t="shared" ca="1" si="104"/>
        <v/>
      </c>
      <c r="AR56" s="6" t="str">
        <f t="shared" ca="1" si="105"/>
        <v/>
      </c>
      <c r="AS56" s="112">
        <f t="shared" ca="1" si="106"/>
        <v>7</v>
      </c>
      <c r="AT56" s="14">
        <f t="shared" ca="1" si="116"/>
        <v>111</v>
      </c>
      <c r="AU56" s="6"/>
      <c r="AV56" s="6"/>
      <c r="AW56" s="3"/>
      <c r="CE56" s="2">
        <f t="shared" ca="1" si="5"/>
        <v>14</v>
      </c>
      <c r="CF56" s="2">
        <f t="shared" ca="1" si="108"/>
        <v>0</v>
      </c>
      <c r="CG56" s="2">
        <f t="shared" ca="1" si="109"/>
        <v>0</v>
      </c>
      <c r="CH56" s="2">
        <f t="shared" ca="1" si="110"/>
        <v>0</v>
      </c>
      <c r="CI56" s="2">
        <f t="shared" ca="1" si="111"/>
        <v>0</v>
      </c>
      <c r="CJ56" s="2">
        <f t="shared" ca="1" si="112"/>
        <v>0</v>
      </c>
      <c r="CK56" s="2">
        <f t="shared" ca="1" si="113"/>
        <v>0</v>
      </c>
      <c r="CL56" s="2">
        <f t="shared" ca="1" si="6"/>
        <v>0</v>
      </c>
      <c r="CM56" s="2">
        <f t="shared" ca="1" si="7"/>
        <v>111</v>
      </c>
      <c r="CR56" s="2" t="str">
        <f t="shared" si="8"/>
        <v>-</v>
      </c>
      <c r="CS56" s="2" t="str">
        <f t="shared" ca="1" si="9"/>
        <v>-</v>
      </c>
      <c r="CT56" s="2" t="str">
        <f t="shared" si="10"/>
        <v>-</v>
      </c>
      <c r="CU56" s="2" t="str">
        <f t="shared" ca="1" si="11"/>
        <v>-</v>
      </c>
      <c r="CV56" s="2" t="str">
        <f t="shared" ca="1" si="12"/>
        <v>-</v>
      </c>
      <c r="CW56" s="2" t="str">
        <f t="shared" ca="1" si="13"/>
        <v>-</v>
      </c>
      <c r="CX56" s="2" t="str">
        <f t="shared" si="14"/>
        <v>-</v>
      </c>
      <c r="CY56" s="2" t="str">
        <f t="shared" ca="1" si="15"/>
        <v>-</v>
      </c>
      <c r="CZ56" s="2" t="str">
        <f t="shared" ca="1" si="16"/>
        <v>-</v>
      </c>
      <c r="DA56" s="2" t="str">
        <f t="shared" si="17"/>
        <v>-</v>
      </c>
      <c r="DB56" s="2" t="str">
        <f t="shared" ca="1" si="18"/>
        <v>-</v>
      </c>
      <c r="DC56" s="2" t="str">
        <f t="shared" ca="1" si="19"/>
        <v>-</v>
      </c>
      <c r="DD56" s="2" t="str">
        <f t="shared" ca="1" si="20"/>
        <v>-</v>
      </c>
      <c r="DE56" s="2" t="str">
        <f t="shared" ca="1" si="21"/>
        <v>-</v>
      </c>
      <c r="DF56" s="2" t="str">
        <f t="shared" ca="1" si="22"/>
        <v>-</v>
      </c>
      <c r="DG56" s="2"/>
      <c r="DH56" s="2" t="str">
        <f t="shared" ca="1" si="23"/>
        <v>-</v>
      </c>
      <c r="DI56" s="2" t="str">
        <f t="shared" si="24"/>
        <v>-</v>
      </c>
      <c r="DJ56" s="2" t="str">
        <f t="shared" ca="1" si="25"/>
        <v>-</v>
      </c>
      <c r="DK56" s="2" t="str">
        <f t="shared" ca="1" si="26"/>
        <v>-</v>
      </c>
      <c r="DL56" s="2" t="str">
        <f t="shared" ca="1" si="27"/>
        <v>-</v>
      </c>
      <c r="DM56" s="2" t="str">
        <f t="shared" ca="1" si="28"/>
        <v>-</v>
      </c>
      <c r="DN56" s="2" t="str">
        <f t="shared" ca="1" si="29"/>
        <v>-</v>
      </c>
      <c r="DO56" s="2" t="str">
        <f t="shared" ca="1" si="30"/>
        <v>-</v>
      </c>
      <c r="DP56" s="2" t="str">
        <f t="shared" si="31"/>
        <v>-</v>
      </c>
      <c r="DQ56" s="2" t="str">
        <f t="shared" ca="1" si="32"/>
        <v>-</v>
      </c>
      <c r="DR56" s="2" t="str">
        <f t="shared" ca="1" si="33"/>
        <v>-</v>
      </c>
      <c r="DS56" s="2" t="str">
        <f t="shared" ca="1" si="34"/>
        <v>-</v>
      </c>
      <c r="DT56" s="2" t="str">
        <f t="shared" ca="1" si="35"/>
        <v>-</v>
      </c>
      <c r="DU56" s="2" t="str">
        <f t="shared" ca="1" si="36"/>
        <v>-</v>
      </c>
      <c r="DV56" s="2" t="str">
        <f t="shared" ca="1" si="37"/>
        <v>-</v>
      </c>
      <c r="DW56" s="2" t="str">
        <f t="shared" si="38"/>
        <v>-</v>
      </c>
      <c r="DX56" s="83">
        <f t="shared" ca="1" si="117"/>
        <v>0</v>
      </c>
      <c r="ER56" s="2" t="str">
        <f t="shared" si="39"/>
        <v>-</v>
      </c>
      <c r="ES56" s="2" t="str">
        <f t="shared" ca="1" si="40"/>
        <v>-</v>
      </c>
      <c r="ET56" s="2" t="str">
        <f t="shared" si="41"/>
        <v>-</v>
      </c>
      <c r="EU56" s="2" t="str">
        <f t="shared" ca="1" si="42"/>
        <v>-</v>
      </c>
      <c r="EV56" s="2" t="str">
        <f t="shared" ca="1" si="43"/>
        <v>-</v>
      </c>
      <c r="EW56" s="2" t="str">
        <f t="shared" ca="1" si="44"/>
        <v>-</v>
      </c>
      <c r="EX56" s="2" t="str">
        <f t="shared" si="45"/>
        <v>-</v>
      </c>
      <c r="EY56" s="2" t="str">
        <f t="shared" ca="1" si="46"/>
        <v>-</v>
      </c>
      <c r="EZ56" s="2" t="str">
        <f t="shared" ca="1" si="47"/>
        <v>-</v>
      </c>
      <c r="FA56" s="2" t="str">
        <f t="shared" si="48"/>
        <v>-</v>
      </c>
      <c r="FB56" s="2" t="str">
        <f t="shared" ca="1" si="49"/>
        <v>-</v>
      </c>
      <c r="FC56" s="2" t="str">
        <f t="shared" ca="1" si="50"/>
        <v>-</v>
      </c>
      <c r="FD56" s="2" t="str">
        <f t="shared" ca="1" si="51"/>
        <v>-</v>
      </c>
      <c r="FE56" s="2" t="str">
        <f t="shared" ca="1" si="52"/>
        <v>-</v>
      </c>
      <c r="FF56" s="2" t="str">
        <f t="shared" ca="1" si="53"/>
        <v>-</v>
      </c>
      <c r="FG56" s="2" t="str">
        <f t="shared" si="54"/>
        <v>-</v>
      </c>
      <c r="FH56" s="2" t="str">
        <f t="shared" ca="1" si="55"/>
        <v>-</v>
      </c>
      <c r="FI56" s="2" t="str">
        <f t="shared" si="56"/>
        <v>-</v>
      </c>
      <c r="FJ56" s="2" t="str">
        <f t="shared" ca="1" si="57"/>
        <v>-</v>
      </c>
      <c r="FK56" s="2" t="str">
        <f t="shared" ca="1" si="58"/>
        <v>-</v>
      </c>
      <c r="FL56" s="2" t="str">
        <f t="shared" ca="1" si="59"/>
        <v>-</v>
      </c>
      <c r="FM56" s="2" t="str">
        <f t="shared" ca="1" si="60"/>
        <v>-</v>
      </c>
      <c r="FN56" s="2" t="str">
        <f t="shared" ca="1" si="61"/>
        <v>-</v>
      </c>
      <c r="FO56" s="2" t="str">
        <f t="shared" ca="1" si="62"/>
        <v>-</v>
      </c>
      <c r="FP56" s="2" t="str">
        <f t="shared" si="63"/>
        <v>-</v>
      </c>
      <c r="FQ56" s="2" t="str">
        <f t="shared" ca="1" si="64"/>
        <v>-</v>
      </c>
      <c r="FR56" s="2" t="str">
        <f t="shared" ca="1" si="65"/>
        <v>-</v>
      </c>
      <c r="FS56" s="2" t="str">
        <f t="shared" ca="1" si="66"/>
        <v>-</v>
      </c>
      <c r="FT56" s="2" t="str">
        <f t="shared" ca="1" si="67"/>
        <v>-</v>
      </c>
      <c r="FU56" s="2" t="str">
        <f t="shared" ca="1" si="68"/>
        <v>-</v>
      </c>
      <c r="FV56" s="2" t="str">
        <f t="shared" ca="1" si="69"/>
        <v>-</v>
      </c>
      <c r="FW56" s="2" t="str">
        <f t="shared" si="70"/>
        <v>-</v>
      </c>
      <c r="FX56" s="2">
        <f t="shared" ca="1" si="115"/>
        <v>0</v>
      </c>
    </row>
    <row r="57" spans="1:180" ht="15.75" x14ac:dyDescent="0.25">
      <c r="A57" s="5" t="s">
        <v>130</v>
      </c>
      <c r="B57" s="69"/>
      <c r="C57" s="70"/>
      <c r="D57" s="71"/>
      <c r="E57" s="13" t="str">
        <f t="shared" si="0"/>
        <v>В</v>
      </c>
      <c r="F57" s="13">
        <f t="shared" ca="1" si="1"/>
        <v>8</v>
      </c>
      <c r="G57" s="13" t="str">
        <f t="shared" si="71"/>
        <v>В</v>
      </c>
      <c r="H57" s="13">
        <f t="shared" ca="1" si="72"/>
        <v>8</v>
      </c>
      <c r="I57" s="13">
        <f t="shared" ca="1" si="73"/>
        <v>8</v>
      </c>
      <c r="J57" s="13">
        <f t="shared" ca="1" si="2"/>
        <v>7</v>
      </c>
      <c r="K57" s="13" t="str">
        <f t="shared" si="74"/>
        <v>В</v>
      </c>
      <c r="L57" s="13">
        <f t="shared" ca="1" si="75"/>
        <v>8</v>
      </c>
      <c r="M57" s="13">
        <f t="shared" ca="1" si="76"/>
        <v>8</v>
      </c>
      <c r="N57" s="13" t="str">
        <f t="shared" si="77"/>
        <v>В</v>
      </c>
      <c r="O57" s="13">
        <f t="shared" ca="1" si="78"/>
        <v>8</v>
      </c>
      <c r="P57" s="13">
        <f t="shared" ca="1" si="79"/>
        <v>8</v>
      </c>
      <c r="Q57" s="13">
        <f t="shared" ca="1" si="80"/>
        <v>8</v>
      </c>
      <c r="R57" s="13">
        <f t="shared" ca="1" si="81"/>
        <v>8</v>
      </c>
      <c r="S57" s="13">
        <f t="shared" ca="1" si="82"/>
        <v>8</v>
      </c>
      <c r="T57" s="151"/>
      <c r="U57" s="13">
        <f t="shared" ca="1" si="83"/>
        <v>8</v>
      </c>
      <c r="V57" s="13" t="str">
        <f t="shared" si="84"/>
        <v>В</v>
      </c>
      <c r="W57" s="13">
        <f t="shared" ca="1" si="85"/>
        <v>8</v>
      </c>
      <c r="X57" s="13">
        <f t="shared" ca="1" si="86"/>
        <v>8</v>
      </c>
      <c r="Y57" s="13" t="str">
        <f t="shared" ca="1" si="87"/>
        <v>-</v>
      </c>
      <c r="Z57" s="13" t="str">
        <f t="shared" ca="1" si="88"/>
        <v>-</v>
      </c>
      <c r="AA57" s="13" t="str">
        <f t="shared" ca="1" si="89"/>
        <v>-</v>
      </c>
      <c r="AB57" s="13" t="str">
        <f t="shared" ca="1" si="90"/>
        <v>-</v>
      </c>
      <c r="AC57" s="13" t="str">
        <f t="shared" si="91"/>
        <v>В</v>
      </c>
      <c r="AD57" s="13" t="str">
        <f t="shared" ca="1" si="3"/>
        <v>-</v>
      </c>
      <c r="AE57" s="13" t="str">
        <f t="shared" ca="1" si="92"/>
        <v>-</v>
      </c>
      <c r="AF57" s="13" t="str">
        <f t="shared" ca="1" si="93"/>
        <v>-</v>
      </c>
      <c r="AG57" s="13" t="str">
        <f t="shared" ca="1" si="94"/>
        <v>-</v>
      </c>
      <c r="AH57" s="13" t="str">
        <f t="shared" ca="1" si="95"/>
        <v>-</v>
      </c>
      <c r="AI57" s="13" t="str">
        <f t="shared" ca="1" si="96"/>
        <v>-</v>
      </c>
      <c r="AJ57" s="18" t="str">
        <f t="shared" si="97"/>
        <v>В</v>
      </c>
      <c r="AK57" s="14" t="str">
        <f t="shared" ca="1" si="98"/>
        <v/>
      </c>
      <c r="AL57" s="19">
        <f t="shared" ca="1" si="99"/>
        <v>14</v>
      </c>
      <c r="AM57" s="14" t="str">
        <f t="shared" ca="1" si="100"/>
        <v/>
      </c>
      <c r="AN57" s="6" t="str">
        <f t="shared" ca="1" si="101"/>
        <v/>
      </c>
      <c r="AO57" s="6" t="str">
        <f t="shared" ca="1" si="102"/>
        <v/>
      </c>
      <c r="AP57" s="6" t="str">
        <f t="shared" ca="1" si="103"/>
        <v/>
      </c>
      <c r="AQ57" s="110" t="str">
        <f t="shared" ca="1" si="104"/>
        <v/>
      </c>
      <c r="AR57" s="6" t="str">
        <f t="shared" ca="1" si="105"/>
        <v/>
      </c>
      <c r="AS57" s="112">
        <f t="shared" ca="1" si="106"/>
        <v>7</v>
      </c>
      <c r="AT57" s="14">
        <f t="shared" ca="1" si="116"/>
        <v>111</v>
      </c>
      <c r="AU57" s="6"/>
      <c r="AV57" s="6"/>
      <c r="AW57" s="3"/>
      <c r="CE57" s="2">
        <f t="shared" ca="1" si="5"/>
        <v>14</v>
      </c>
      <c r="CF57" s="2">
        <f t="shared" ca="1" si="108"/>
        <v>0</v>
      </c>
      <c r="CG57" s="2">
        <f t="shared" ca="1" si="109"/>
        <v>0</v>
      </c>
      <c r="CH57" s="2">
        <f t="shared" ca="1" si="110"/>
        <v>0</v>
      </c>
      <c r="CI57" s="2">
        <f t="shared" ca="1" si="111"/>
        <v>0</v>
      </c>
      <c r="CJ57" s="2">
        <f t="shared" ca="1" si="112"/>
        <v>0</v>
      </c>
      <c r="CK57" s="2">
        <f t="shared" ca="1" si="113"/>
        <v>0</v>
      </c>
      <c r="CL57" s="2">
        <f t="shared" ca="1" si="6"/>
        <v>0</v>
      </c>
      <c r="CM57" s="2">
        <f t="shared" ca="1" si="7"/>
        <v>111</v>
      </c>
      <c r="CR57" s="2" t="str">
        <f t="shared" si="8"/>
        <v>-</v>
      </c>
      <c r="CS57" s="2" t="str">
        <f t="shared" ca="1" si="9"/>
        <v>-</v>
      </c>
      <c r="CT57" s="2" t="str">
        <f t="shared" si="10"/>
        <v>-</v>
      </c>
      <c r="CU57" s="2" t="str">
        <f t="shared" ca="1" si="11"/>
        <v>-</v>
      </c>
      <c r="CV57" s="2" t="str">
        <f t="shared" ca="1" si="12"/>
        <v>-</v>
      </c>
      <c r="CW57" s="2" t="str">
        <f t="shared" ca="1" si="13"/>
        <v>-</v>
      </c>
      <c r="CX57" s="2" t="str">
        <f t="shared" si="14"/>
        <v>-</v>
      </c>
      <c r="CY57" s="2" t="str">
        <f t="shared" ca="1" si="15"/>
        <v>-</v>
      </c>
      <c r="CZ57" s="2" t="str">
        <f t="shared" ca="1" si="16"/>
        <v>-</v>
      </c>
      <c r="DA57" s="2" t="str">
        <f t="shared" si="17"/>
        <v>-</v>
      </c>
      <c r="DB57" s="2" t="str">
        <f t="shared" ca="1" si="18"/>
        <v>-</v>
      </c>
      <c r="DC57" s="2" t="str">
        <f t="shared" ca="1" si="19"/>
        <v>-</v>
      </c>
      <c r="DD57" s="2" t="str">
        <f t="shared" ca="1" si="20"/>
        <v>-</v>
      </c>
      <c r="DE57" s="2" t="str">
        <f t="shared" ca="1" si="21"/>
        <v>-</v>
      </c>
      <c r="DF57" s="2" t="str">
        <f t="shared" ca="1" si="22"/>
        <v>-</v>
      </c>
      <c r="DG57" s="2"/>
      <c r="DH57" s="2" t="str">
        <f t="shared" ca="1" si="23"/>
        <v>-</v>
      </c>
      <c r="DI57" s="2" t="str">
        <f t="shared" si="24"/>
        <v>-</v>
      </c>
      <c r="DJ57" s="2" t="str">
        <f t="shared" ca="1" si="25"/>
        <v>-</v>
      </c>
      <c r="DK57" s="2" t="str">
        <f t="shared" ca="1" si="26"/>
        <v>-</v>
      </c>
      <c r="DL57" s="2" t="str">
        <f t="shared" ca="1" si="27"/>
        <v>-</v>
      </c>
      <c r="DM57" s="2" t="str">
        <f t="shared" ca="1" si="28"/>
        <v>-</v>
      </c>
      <c r="DN57" s="2" t="str">
        <f t="shared" ca="1" si="29"/>
        <v>-</v>
      </c>
      <c r="DO57" s="2" t="str">
        <f t="shared" ca="1" si="30"/>
        <v>-</v>
      </c>
      <c r="DP57" s="2" t="str">
        <f t="shared" si="31"/>
        <v>-</v>
      </c>
      <c r="DQ57" s="2" t="str">
        <f t="shared" ca="1" si="32"/>
        <v>-</v>
      </c>
      <c r="DR57" s="2" t="str">
        <f t="shared" ca="1" si="33"/>
        <v>-</v>
      </c>
      <c r="DS57" s="2" t="str">
        <f t="shared" ca="1" si="34"/>
        <v>-</v>
      </c>
      <c r="DT57" s="2" t="str">
        <f t="shared" ca="1" si="35"/>
        <v>-</v>
      </c>
      <c r="DU57" s="2" t="str">
        <f t="shared" ca="1" si="36"/>
        <v>-</v>
      </c>
      <c r="DV57" s="2" t="str">
        <f t="shared" ca="1" si="37"/>
        <v>-</v>
      </c>
      <c r="DW57" s="2" t="str">
        <f t="shared" si="38"/>
        <v>-</v>
      </c>
      <c r="DX57" s="83">
        <f t="shared" ca="1" si="117"/>
        <v>0</v>
      </c>
      <c r="ER57" s="2" t="str">
        <f t="shared" si="39"/>
        <v>-</v>
      </c>
      <c r="ES57" s="2" t="str">
        <f t="shared" ca="1" si="40"/>
        <v>-</v>
      </c>
      <c r="ET57" s="2" t="str">
        <f t="shared" si="41"/>
        <v>-</v>
      </c>
      <c r="EU57" s="2" t="str">
        <f t="shared" ca="1" si="42"/>
        <v>-</v>
      </c>
      <c r="EV57" s="2" t="str">
        <f t="shared" ca="1" si="43"/>
        <v>-</v>
      </c>
      <c r="EW57" s="2" t="str">
        <f t="shared" ca="1" si="44"/>
        <v>-</v>
      </c>
      <c r="EX57" s="2" t="str">
        <f t="shared" si="45"/>
        <v>-</v>
      </c>
      <c r="EY57" s="2" t="str">
        <f t="shared" ca="1" si="46"/>
        <v>-</v>
      </c>
      <c r="EZ57" s="2" t="str">
        <f t="shared" ca="1" si="47"/>
        <v>-</v>
      </c>
      <c r="FA57" s="2" t="str">
        <f t="shared" si="48"/>
        <v>-</v>
      </c>
      <c r="FB57" s="2" t="str">
        <f t="shared" ca="1" si="49"/>
        <v>-</v>
      </c>
      <c r="FC57" s="2" t="str">
        <f t="shared" ca="1" si="50"/>
        <v>-</v>
      </c>
      <c r="FD57" s="2" t="str">
        <f t="shared" ca="1" si="51"/>
        <v>-</v>
      </c>
      <c r="FE57" s="2" t="str">
        <f t="shared" ca="1" si="52"/>
        <v>-</v>
      </c>
      <c r="FF57" s="2" t="str">
        <f t="shared" ca="1" si="53"/>
        <v>-</v>
      </c>
      <c r="FG57" s="2" t="str">
        <f t="shared" si="54"/>
        <v>-</v>
      </c>
      <c r="FH57" s="2" t="str">
        <f t="shared" ca="1" si="55"/>
        <v>-</v>
      </c>
      <c r="FI57" s="2" t="str">
        <f t="shared" si="56"/>
        <v>-</v>
      </c>
      <c r="FJ57" s="2" t="str">
        <f t="shared" ca="1" si="57"/>
        <v>-</v>
      </c>
      <c r="FK57" s="2" t="str">
        <f t="shared" ca="1" si="58"/>
        <v>-</v>
      </c>
      <c r="FL57" s="2" t="str">
        <f t="shared" ca="1" si="59"/>
        <v>-</v>
      </c>
      <c r="FM57" s="2" t="str">
        <f t="shared" ca="1" si="60"/>
        <v>-</v>
      </c>
      <c r="FN57" s="2" t="str">
        <f t="shared" ca="1" si="61"/>
        <v>-</v>
      </c>
      <c r="FO57" s="2" t="str">
        <f t="shared" ca="1" si="62"/>
        <v>-</v>
      </c>
      <c r="FP57" s="2" t="str">
        <f t="shared" si="63"/>
        <v>-</v>
      </c>
      <c r="FQ57" s="2" t="str">
        <f t="shared" ca="1" si="64"/>
        <v>-</v>
      </c>
      <c r="FR57" s="2" t="str">
        <f t="shared" ca="1" si="65"/>
        <v>-</v>
      </c>
      <c r="FS57" s="2" t="str">
        <f t="shared" ca="1" si="66"/>
        <v>-</v>
      </c>
      <c r="FT57" s="2" t="str">
        <f t="shared" ca="1" si="67"/>
        <v>-</v>
      </c>
      <c r="FU57" s="2" t="str">
        <f t="shared" ca="1" si="68"/>
        <v>-</v>
      </c>
      <c r="FV57" s="2" t="str">
        <f t="shared" ca="1" si="69"/>
        <v>-</v>
      </c>
      <c r="FW57" s="2" t="str">
        <f t="shared" si="70"/>
        <v>-</v>
      </c>
      <c r="FX57" s="2">
        <f t="shared" ca="1" si="115"/>
        <v>0</v>
      </c>
    </row>
    <row r="58" spans="1:180" ht="15.75" x14ac:dyDescent="0.25">
      <c r="A58" s="5" t="s">
        <v>131</v>
      </c>
      <c r="B58" s="69"/>
      <c r="C58" s="70"/>
      <c r="D58" s="71"/>
      <c r="E58" s="13" t="str">
        <f t="shared" si="0"/>
        <v>В</v>
      </c>
      <c r="F58" s="13">
        <f t="shared" ca="1" si="1"/>
        <v>8</v>
      </c>
      <c r="G58" s="13" t="str">
        <f t="shared" si="71"/>
        <v>В</v>
      </c>
      <c r="H58" s="13">
        <f t="shared" ca="1" si="72"/>
        <v>8</v>
      </c>
      <c r="I58" s="13">
        <f t="shared" ca="1" si="73"/>
        <v>8</v>
      </c>
      <c r="J58" s="13">
        <f t="shared" ca="1" si="2"/>
        <v>7</v>
      </c>
      <c r="K58" s="13" t="str">
        <f t="shared" si="74"/>
        <v>В</v>
      </c>
      <c r="L58" s="13">
        <f t="shared" ca="1" si="75"/>
        <v>8</v>
      </c>
      <c r="M58" s="13">
        <f t="shared" ca="1" si="76"/>
        <v>8</v>
      </c>
      <c r="N58" s="13" t="str">
        <f t="shared" si="77"/>
        <v>В</v>
      </c>
      <c r="O58" s="13">
        <f t="shared" ca="1" si="78"/>
        <v>8</v>
      </c>
      <c r="P58" s="13">
        <f t="shared" ca="1" si="79"/>
        <v>8</v>
      </c>
      <c r="Q58" s="13">
        <f t="shared" ca="1" si="80"/>
        <v>8</v>
      </c>
      <c r="R58" s="13">
        <f t="shared" ca="1" si="81"/>
        <v>8</v>
      </c>
      <c r="S58" s="13">
        <f t="shared" ca="1" si="82"/>
        <v>8</v>
      </c>
      <c r="T58" s="151"/>
      <c r="U58" s="13">
        <f t="shared" ca="1" si="83"/>
        <v>8</v>
      </c>
      <c r="V58" s="13" t="str">
        <f t="shared" si="84"/>
        <v>В</v>
      </c>
      <c r="W58" s="13">
        <f t="shared" ca="1" si="85"/>
        <v>8</v>
      </c>
      <c r="X58" s="13">
        <f t="shared" ca="1" si="86"/>
        <v>8</v>
      </c>
      <c r="Y58" s="13" t="str">
        <f t="shared" ca="1" si="87"/>
        <v>-</v>
      </c>
      <c r="Z58" s="13" t="str">
        <f t="shared" ca="1" si="88"/>
        <v>-</v>
      </c>
      <c r="AA58" s="13" t="str">
        <f t="shared" ca="1" si="89"/>
        <v>-</v>
      </c>
      <c r="AB58" s="13" t="str">
        <f t="shared" ca="1" si="90"/>
        <v>-</v>
      </c>
      <c r="AC58" s="13" t="str">
        <f t="shared" si="91"/>
        <v>В</v>
      </c>
      <c r="AD58" s="13" t="str">
        <f t="shared" ca="1" si="3"/>
        <v>-</v>
      </c>
      <c r="AE58" s="13" t="str">
        <f t="shared" ca="1" si="92"/>
        <v>-</v>
      </c>
      <c r="AF58" s="13" t="str">
        <f t="shared" ca="1" si="93"/>
        <v>-</v>
      </c>
      <c r="AG58" s="13" t="str">
        <f t="shared" ca="1" si="94"/>
        <v>-</v>
      </c>
      <c r="AH58" s="13" t="str">
        <f t="shared" ca="1" si="95"/>
        <v>-</v>
      </c>
      <c r="AI58" s="13" t="str">
        <f t="shared" ca="1" si="96"/>
        <v>-</v>
      </c>
      <c r="AJ58" s="18" t="str">
        <f t="shared" si="97"/>
        <v>В</v>
      </c>
      <c r="AK58" s="14" t="str">
        <f t="shared" ca="1" si="98"/>
        <v/>
      </c>
      <c r="AL58" s="19">
        <f t="shared" ca="1" si="99"/>
        <v>14</v>
      </c>
      <c r="AM58" s="14" t="str">
        <f t="shared" ca="1" si="100"/>
        <v/>
      </c>
      <c r="AN58" s="6" t="str">
        <f t="shared" ca="1" si="101"/>
        <v/>
      </c>
      <c r="AO58" s="6" t="str">
        <f t="shared" ca="1" si="102"/>
        <v/>
      </c>
      <c r="AP58" s="6" t="str">
        <f t="shared" ca="1" si="103"/>
        <v/>
      </c>
      <c r="AQ58" s="110" t="str">
        <f t="shared" ca="1" si="104"/>
        <v/>
      </c>
      <c r="AR58" s="6" t="str">
        <f t="shared" ca="1" si="105"/>
        <v/>
      </c>
      <c r="AS58" s="112">
        <f t="shared" ca="1" si="106"/>
        <v>7</v>
      </c>
      <c r="AT58" s="14">
        <f t="shared" ca="1" si="116"/>
        <v>111</v>
      </c>
      <c r="AU58" s="6"/>
      <c r="AV58" s="6"/>
      <c r="AW58" s="3"/>
      <c r="CE58" s="2">
        <f t="shared" ca="1" si="5"/>
        <v>14</v>
      </c>
      <c r="CF58" s="2">
        <f t="shared" ca="1" si="108"/>
        <v>0</v>
      </c>
      <c r="CG58" s="2">
        <f t="shared" ca="1" si="109"/>
        <v>0</v>
      </c>
      <c r="CH58" s="2">
        <f t="shared" ca="1" si="110"/>
        <v>0</v>
      </c>
      <c r="CI58" s="2">
        <f t="shared" ca="1" si="111"/>
        <v>0</v>
      </c>
      <c r="CJ58" s="2">
        <f t="shared" ca="1" si="112"/>
        <v>0</v>
      </c>
      <c r="CK58" s="2">
        <f t="shared" ca="1" si="113"/>
        <v>0</v>
      </c>
      <c r="CL58" s="2">
        <f t="shared" ca="1" si="6"/>
        <v>0</v>
      </c>
      <c r="CM58" s="2">
        <f t="shared" ca="1" si="7"/>
        <v>111</v>
      </c>
      <c r="CR58" s="2" t="str">
        <f t="shared" si="8"/>
        <v>-</v>
      </c>
      <c r="CS58" s="2" t="str">
        <f t="shared" ca="1" si="9"/>
        <v>-</v>
      </c>
      <c r="CT58" s="2" t="str">
        <f t="shared" si="10"/>
        <v>-</v>
      </c>
      <c r="CU58" s="2" t="str">
        <f t="shared" ca="1" si="11"/>
        <v>-</v>
      </c>
      <c r="CV58" s="2" t="str">
        <f t="shared" ca="1" si="12"/>
        <v>-</v>
      </c>
      <c r="CW58" s="2" t="str">
        <f t="shared" ca="1" si="13"/>
        <v>-</v>
      </c>
      <c r="CX58" s="2" t="str">
        <f t="shared" si="14"/>
        <v>-</v>
      </c>
      <c r="CY58" s="2" t="str">
        <f t="shared" ca="1" si="15"/>
        <v>-</v>
      </c>
      <c r="CZ58" s="2" t="str">
        <f t="shared" ca="1" si="16"/>
        <v>-</v>
      </c>
      <c r="DA58" s="2" t="str">
        <f t="shared" si="17"/>
        <v>-</v>
      </c>
      <c r="DB58" s="2" t="str">
        <f t="shared" ca="1" si="18"/>
        <v>-</v>
      </c>
      <c r="DC58" s="2" t="str">
        <f t="shared" ca="1" si="19"/>
        <v>-</v>
      </c>
      <c r="DD58" s="2" t="str">
        <f t="shared" ca="1" si="20"/>
        <v>-</v>
      </c>
      <c r="DE58" s="2" t="str">
        <f t="shared" ca="1" si="21"/>
        <v>-</v>
      </c>
      <c r="DF58" s="2" t="str">
        <f t="shared" ca="1" si="22"/>
        <v>-</v>
      </c>
      <c r="DG58" s="2"/>
      <c r="DH58" s="2" t="str">
        <f t="shared" ca="1" si="23"/>
        <v>-</v>
      </c>
      <c r="DI58" s="2" t="str">
        <f t="shared" si="24"/>
        <v>-</v>
      </c>
      <c r="DJ58" s="2" t="str">
        <f t="shared" ca="1" si="25"/>
        <v>-</v>
      </c>
      <c r="DK58" s="2" t="str">
        <f t="shared" ca="1" si="26"/>
        <v>-</v>
      </c>
      <c r="DL58" s="2" t="str">
        <f t="shared" ca="1" si="27"/>
        <v>-</v>
      </c>
      <c r="DM58" s="2" t="str">
        <f t="shared" ca="1" si="28"/>
        <v>-</v>
      </c>
      <c r="DN58" s="2" t="str">
        <f t="shared" ca="1" si="29"/>
        <v>-</v>
      </c>
      <c r="DO58" s="2" t="str">
        <f t="shared" ca="1" si="30"/>
        <v>-</v>
      </c>
      <c r="DP58" s="2" t="str">
        <f t="shared" si="31"/>
        <v>-</v>
      </c>
      <c r="DQ58" s="2" t="str">
        <f t="shared" ca="1" si="32"/>
        <v>-</v>
      </c>
      <c r="DR58" s="2" t="str">
        <f t="shared" ca="1" si="33"/>
        <v>-</v>
      </c>
      <c r="DS58" s="2" t="str">
        <f t="shared" ca="1" si="34"/>
        <v>-</v>
      </c>
      <c r="DT58" s="2" t="str">
        <f t="shared" ca="1" si="35"/>
        <v>-</v>
      </c>
      <c r="DU58" s="2" t="str">
        <f t="shared" ca="1" si="36"/>
        <v>-</v>
      </c>
      <c r="DV58" s="2" t="str">
        <f t="shared" ca="1" si="37"/>
        <v>-</v>
      </c>
      <c r="DW58" s="2" t="str">
        <f t="shared" si="38"/>
        <v>-</v>
      </c>
      <c r="DX58" s="83">
        <f t="shared" ca="1" si="117"/>
        <v>0</v>
      </c>
      <c r="ER58" s="2" t="str">
        <f t="shared" si="39"/>
        <v>-</v>
      </c>
      <c r="ES58" s="2" t="str">
        <f t="shared" ca="1" si="40"/>
        <v>-</v>
      </c>
      <c r="ET58" s="2" t="str">
        <f t="shared" si="41"/>
        <v>-</v>
      </c>
      <c r="EU58" s="2" t="str">
        <f t="shared" ca="1" si="42"/>
        <v>-</v>
      </c>
      <c r="EV58" s="2" t="str">
        <f t="shared" ca="1" si="43"/>
        <v>-</v>
      </c>
      <c r="EW58" s="2" t="str">
        <f t="shared" ca="1" si="44"/>
        <v>-</v>
      </c>
      <c r="EX58" s="2" t="str">
        <f t="shared" si="45"/>
        <v>-</v>
      </c>
      <c r="EY58" s="2" t="str">
        <f t="shared" ca="1" si="46"/>
        <v>-</v>
      </c>
      <c r="EZ58" s="2" t="str">
        <f t="shared" ca="1" si="47"/>
        <v>-</v>
      </c>
      <c r="FA58" s="2" t="str">
        <f t="shared" si="48"/>
        <v>-</v>
      </c>
      <c r="FB58" s="2" t="str">
        <f t="shared" ca="1" si="49"/>
        <v>-</v>
      </c>
      <c r="FC58" s="2" t="str">
        <f t="shared" ca="1" si="50"/>
        <v>-</v>
      </c>
      <c r="FD58" s="2" t="str">
        <f t="shared" ca="1" si="51"/>
        <v>-</v>
      </c>
      <c r="FE58" s="2" t="str">
        <f t="shared" ca="1" si="52"/>
        <v>-</v>
      </c>
      <c r="FF58" s="2" t="str">
        <f t="shared" ca="1" si="53"/>
        <v>-</v>
      </c>
      <c r="FG58" s="2" t="str">
        <f t="shared" si="54"/>
        <v>-</v>
      </c>
      <c r="FH58" s="2" t="str">
        <f t="shared" ca="1" si="55"/>
        <v>-</v>
      </c>
      <c r="FI58" s="2" t="str">
        <f t="shared" si="56"/>
        <v>-</v>
      </c>
      <c r="FJ58" s="2" t="str">
        <f t="shared" ca="1" si="57"/>
        <v>-</v>
      </c>
      <c r="FK58" s="2" t="str">
        <f t="shared" ca="1" si="58"/>
        <v>-</v>
      </c>
      <c r="FL58" s="2" t="str">
        <f t="shared" ca="1" si="59"/>
        <v>-</v>
      </c>
      <c r="FM58" s="2" t="str">
        <f t="shared" ca="1" si="60"/>
        <v>-</v>
      </c>
      <c r="FN58" s="2" t="str">
        <f t="shared" ca="1" si="61"/>
        <v>-</v>
      </c>
      <c r="FO58" s="2" t="str">
        <f t="shared" ca="1" si="62"/>
        <v>-</v>
      </c>
      <c r="FP58" s="2" t="str">
        <f t="shared" si="63"/>
        <v>-</v>
      </c>
      <c r="FQ58" s="2" t="str">
        <f t="shared" ca="1" si="64"/>
        <v>-</v>
      </c>
      <c r="FR58" s="2" t="str">
        <f t="shared" ca="1" si="65"/>
        <v>-</v>
      </c>
      <c r="FS58" s="2" t="str">
        <f t="shared" ca="1" si="66"/>
        <v>-</v>
      </c>
      <c r="FT58" s="2" t="str">
        <f t="shared" ca="1" si="67"/>
        <v>-</v>
      </c>
      <c r="FU58" s="2" t="str">
        <f t="shared" ca="1" si="68"/>
        <v>-</v>
      </c>
      <c r="FV58" s="2" t="str">
        <f t="shared" ca="1" si="69"/>
        <v>-</v>
      </c>
      <c r="FW58" s="2" t="str">
        <f t="shared" si="70"/>
        <v>-</v>
      </c>
      <c r="FX58" s="2">
        <f t="shared" ca="1" si="115"/>
        <v>0</v>
      </c>
    </row>
    <row r="59" spans="1:180" ht="15.75" x14ac:dyDescent="0.25">
      <c r="A59" s="5" t="s">
        <v>132</v>
      </c>
      <c r="B59" s="69"/>
      <c r="C59" s="70"/>
      <c r="D59" s="71"/>
      <c r="E59" s="13" t="str">
        <f t="shared" si="0"/>
        <v>В</v>
      </c>
      <c r="F59" s="13">
        <f t="shared" ca="1" si="1"/>
        <v>8</v>
      </c>
      <c r="G59" s="13" t="str">
        <f t="shared" si="71"/>
        <v>В</v>
      </c>
      <c r="H59" s="13">
        <f t="shared" ca="1" si="72"/>
        <v>8</v>
      </c>
      <c r="I59" s="13">
        <f t="shared" ca="1" si="73"/>
        <v>8</v>
      </c>
      <c r="J59" s="13">
        <f t="shared" ca="1" si="2"/>
        <v>7</v>
      </c>
      <c r="K59" s="13" t="str">
        <f t="shared" si="74"/>
        <v>В</v>
      </c>
      <c r="L59" s="13">
        <f t="shared" ca="1" si="75"/>
        <v>8</v>
      </c>
      <c r="M59" s="13">
        <f t="shared" ca="1" si="76"/>
        <v>8</v>
      </c>
      <c r="N59" s="13" t="str">
        <f t="shared" si="77"/>
        <v>В</v>
      </c>
      <c r="O59" s="13">
        <f t="shared" ca="1" si="78"/>
        <v>8</v>
      </c>
      <c r="P59" s="13">
        <f t="shared" ca="1" si="79"/>
        <v>8</v>
      </c>
      <c r="Q59" s="13">
        <f t="shared" ca="1" si="80"/>
        <v>8</v>
      </c>
      <c r="R59" s="13">
        <f t="shared" ca="1" si="81"/>
        <v>8</v>
      </c>
      <c r="S59" s="13">
        <f t="shared" ca="1" si="82"/>
        <v>8</v>
      </c>
      <c r="T59" s="151"/>
      <c r="U59" s="13">
        <f t="shared" ca="1" si="83"/>
        <v>8</v>
      </c>
      <c r="V59" s="13" t="str">
        <f t="shared" si="84"/>
        <v>В</v>
      </c>
      <c r="W59" s="13">
        <f t="shared" ca="1" si="85"/>
        <v>8</v>
      </c>
      <c r="X59" s="13">
        <f t="shared" ca="1" si="86"/>
        <v>8</v>
      </c>
      <c r="Y59" s="13" t="str">
        <f t="shared" ca="1" si="87"/>
        <v>-</v>
      </c>
      <c r="Z59" s="13" t="str">
        <f t="shared" ca="1" si="88"/>
        <v>-</v>
      </c>
      <c r="AA59" s="13" t="str">
        <f t="shared" ca="1" si="89"/>
        <v>-</v>
      </c>
      <c r="AB59" s="13" t="str">
        <f t="shared" ca="1" si="90"/>
        <v>-</v>
      </c>
      <c r="AC59" s="13" t="str">
        <f t="shared" si="91"/>
        <v>В</v>
      </c>
      <c r="AD59" s="13" t="str">
        <f t="shared" ca="1" si="3"/>
        <v>-</v>
      </c>
      <c r="AE59" s="13" t="str">
        <f t="shared" ca="1" si="92"/>
        <v>-</v>
      </c>
      <c r="AF59" s="13" t="str">
        <f t="shared" ca="1" si="93"/>
        <v>-</v>
      </c>
      <c r="AG59" s="13" t="str">
        <f t="shared" ca="1" si="94"/>
        <v>-</v>
      </c>
      <c r="AH59" s="13" t="str">
        <f t="shared" ca="1" si="95"/>
        <v>-</v>
      </c>
      <c r="AI59" s="13" t="str">
        <f t="shared" ca="1" si="96"/>
        <v>-</v>
      </c>
      <c r="AJ59" s="18" t="str">
        <f t="shared" si="97"/>
        <v>В</v>
      </c>
      <c r="AK59" s="14" t="str">
        <f t="shared" ca="1" si="98"/>
        <v/>
      </c>
      <c r="AL59" s="19">
        <f t="shared" ca="1" si="99"/>
        <v>14</v>
      </c>
      <c r="AM59" s="14" t="str">
        <f t="shared" ca="1" si="100"/>
        <v/>
      </c>
      <c r="AN59" s="6" t="str">
        <f t="shared" ca="1" si="101"/>
        <v/>
      </c>
      <c r="AO59" s="6" t="str">
        <f t="shared" ca="1" si="102"/>
        <v/>
      </c>
      <c r="AP59" s="6" t="str">
        <f t="shared" ca="1" si="103"/>
        <v/>
      </c>
      <c r="AQ59" s="110" t="str">
        <f t="shared" ca="1" si="104"/>
        <v/>
      </c>
      <c r="AR59" s="6" t="str">
        <f t="shared" ca="1" si="105"/>
        <v/>
      </c>
      <c r="AS59" s="112">
        <f t="shared" ca="1" si="106"/>
        <v>7</v>
      </c>
      <c r="AT59" s="14">
        <f t="shared" ca="1" si="116"/>
        <v>111</v>
      </c>
      <c r="AU59" s="6"/>
      <c r="AV59" s="6"/>
      <c r="AW59" s="3"/>
      <c r="CE59" s="2">
        <f t="shared" ca="1" si="5"/>
        <v>14</v>
      </c>
      <c r="CF59" s="2">
        <f t="shared" ca="1" si="108"/>
        <v>0</v>
      </c>
      <c r="CG59" s="2">
        <f t="shared" ca="1" si="109"/>
        <v>0</v>
      </c>
      <c r="CH59" s="2">
        <f t="shared" ca="1" si="110"/>
        <v>0</v>
      </c>
      <c r="CI59" s="2">
        <f t="shared" ca="1" si="111"/>
        <v>0</v>
      </c>
      <c r="CJ59" s="2">
        <f t="shared" ca="1" si="112"/>
        <v>0</v>
      </c>
      <c r="CK59" s="2">
        <f t="shared" ca="1" si="113"/>
        <v>0</v>
      </c>
      <c r="CL59" s="2">
        <f t="shared" ca="1" si="6"/>
        <v>0</v>
      </c>
      <c r="CM59" s="2">
        <f t="shared" ca="1" si="7"/>
        <v>111</v>
      </c>
      <c r="CR59" s="2" t="str">
        <f t="shared" si="8"/>
        <v>-</v>
      </c>
      <c r="CS59" s="2" t="str">
        <f t="shared" ca="1" si="9"/>
        <v>-</v>
      </c>
      <c r="CT59" s="2" t="str">
        <f t="shared" si="10"/>
        <v>-</v>
      </c>
      <c r="CU59" s="2" t="str">
        <f t="shared" ca="1" si="11"/>
        <v>-</v>
      </c>
      <c r="CV59" s="2" t="str">
        <f t="shared" ca="1" si="12"/>
        <v>-</v>
      </c>
      <c r="CW59" s="2" t="str">
        <f t="shared" ca="1" si="13"/>
        <v>-</v>
      </c>
      <c r="CX59" s="2" t="str">
        <f t="shared" si="14"/>
        <v>-</v>
      </c>
      <c r="CY59" s="2" t="str">
        <f t="shared" ca="1" si="15"/>
        <v>-</v>
      </c>
      <c r="CZ59" s="2" t="str">
        <f t="shared" ca="1" si="16"/>
        <v>-</v>
      </c>
      <c r="DA59" s="2" t="str">
        <f t="shared" si="17"/>
        <v>-</v>
      </c>
      <c r="DB59" s="2" t="str">
        <f t="shared" ca="1" si="18"/>
        <v>-</v>
      </c>
      <c r="DC59" s="2" t="str">
        <f t="shared" ca="1" si="19"/>
        <v>-</v>
      </c>
      <c r="DD59" s="2" t="str">
        <f t="shared" ca="1" si="20"/>
        <v>-</v>
      </c>
      <c r="DE59" s="2" t="str">
        <f t="shared" ca="1" si="21"/>
        <v>-</v>
      </c>
      <c r="DF59" s="2" t="str">
        <f t="shared" ca="1" si="22"/>
        <v>-</v>
      </c>
      <c r="DG59" s="2"/>
      <c r="DH59" s="2" t="str">
        <f t="shared" ca="1" si="23"/>
        <v>-</v>
      </c>
      <c r="DI59" s="2" t="str">
        <f t="shared" si="24"/>
        <v>-</v>
      </c>
      <c r="DJ59" s="2" t="str">
        <f t="shared" ca="1" si="25"/>
        <v>-</v>
      </c>
      <c r="DK59" s="2" t="str">
        <f t="shared" ca="1" si="26"/>
        <v>-</v>
      </c>
      <c r="DL59" s="2" t="str">
        <f t="shared" ca="1" si="27"/>
        <v>-</v>
      </c>
      <c r="DM59" s="2" t="str">
        <f t="shared" ca="1" si="28"/>
        <v>-</v>
      </c>
      <c r="DN59" s="2" t="str">
        <f t="shared" ca="1" si="29"/>
        <v>-</v>
      </c>
      <c r="DO59" s="2" t="str">
        <f t="shared" ca="1" si="30"/>
        <v>-</v>
      </c>
      <c r="DP59" s="2" t="str">
        <f t="shared" si="31"/>
        <v>-</v>
      </c>
      <c r="DQ59" s="2" t="str">
        <f t="shared" ca="1" si="32"/>
        <v>-</v>
      </c>
      <c r="DR59" s="2" t="str">
        <f t="shared" ca="1" si="33"/>
        <v>-</v>
      </c>
      <c r="DS59" s="2" t="str">
        <f t="shared" ca="1" si="34"/>
        <v>-</v>
      </c>
      <c r="DT59" s="2" t="str">
        <f t="shared" ca="1" si="35"/>
        <v>-</v>
      </c>
      <c r="DU59" s="2" t="str">
        <f t="shared" ca="1" si="36"/>
        <v>-</v>
      </c>
      <c r="DV59" s="2" t="str">
        <f t="shared" ca="1" si="37"/>
        <v>-</v>
      </c>
      <c r="DW59" s="2" t="str">
        <f t="shared" si="38"/>
        <v>-</v>
      </c>
      <c r="DX59" s="83">
        <f t="shared" ca="1" si="117"/>
        <v>0</v>
      </c>
      <c r="ER59" s="2" t="str">
        <f t="shared" si="39"/>
        <v>-</v>
      </c>
      <c r="ES59" s="2" t="str">
        <f t="shared" ca="1" si="40"/>
        <v>-</v>
      </c>
      <c r="ET59" s="2" t="str">
        <f t="shared" si="41"/>
        <v>-</v>
      </c>
      <c r="EU59" s="2" t="str">
        <f t="shared" ca="1" si="42"/>
        <v>-</v>
      </c>
      <c r="EV59" s="2" t="str">
        <f t="shared" ca="1" si="43"/>
        <v>-</v>
      </c>
      <c r="EW59" s="2" t="str">
        <f t="shared" ca="1" si="44"/>
        <v>-</v>
      </c>
      <c r="EX59" s="2" t="str">
        <f t="shared" si="45"/>
        <v>-</v>
      </c>
      <c r="EY59" s="2" t="str">
        <f t="shared" ca="1" si="46"/>
        <v>-</v>
      </c>
      <c r="EZ59" s="2" t="str">
        <f t="shared" ca="1" si="47"/>
        <v>-</v>
      </c>
      <c r="FA59" s="2" t="str">
        <f t="shared" si="48"/>
        <v>-</v>
      </c>
      <c r="FB59" s="2" t="str">
        <f t="shared" ca="1" si="49"/>
        <v>-</v>
      </c>
      <c r="FC59" s="2" t="str">
        <f t="shared" ca="1" si="50"/>
        <v>-</v>
      </c>
      <c r="FD59" s="2" t="str">
        <f t="shared" ca="1" si="51"/>
        <v>-</v>
      </c>
      <c r="FE59" s="2" t="str">
        <f t="shared" ca="1" si="52"/>
        <v>-</v>
      </c>
      <c r="FF59" s="2" t="str">
        <f t="shared" ca="1" si="53"/>
        <v>-</v>
      </c>
      <c r="FG59" s="2" t="str">
        <f t="shared" si="54"/>
        <v>-</v>
      </c>
      <c r="FH59" s="2" t="str">
        <f t="shared" ca="1" si="55"/>
        <v>-</v>
      </c>
      <c r="FI59" s="2" t="str">
        <f t="shared" si="56"/>
        <v>-</v>
      </c>
      <c r="FJ59" s="2" t="str">
        <f t="shared" ca="1" si="57"/>
        <v>-</v>
      </c>
      <c r="FK59" s="2" t="str">
        <f t="shared" ca="1" si="58"/>
        <v>-</v>
      </c>
      <c r="FL59" s="2" t="str">
        <f t="shared" ca="1" si="59"/>
        <v>-</v>
      </c>
      <c r="FM59" s="2" t="str">
        <f t="shared" ca="1" si="60"/>
        <v>-</v>
      </c>
      <c r="FN59" s="2" t="str">
        <f t="shared" ca="1" si="61"/>
        <v>-</v>
      </c>
      <c r="FO59" s="2" t="str">
        <f t="shared" ca="1" si="62"/>
        <v>-</v>
      </c>
      <c r="FP59" s="2" t="str">
        <f t="shared" si="63"/>
        <v>-</v>
      </c>
      <c r="FQ59" s="2" t="str">
        <f t="shared" ca="1" si="64"/>
        <v>-</v>
      </c>
      <c r="FR59" s="2" t="str">
        <f t="shared" ca="1" si="65"/>
        <v>-</v>
      </c>
      <c r="FS59" s="2" t="str">
        <f t="shared" ca="1" si="66"/>
        <v>-</v>
      </c>
      <c r="FT59" s="2" t="str">
        <f t="shared" ca="1" si="67"/>
        <v>-</v>
      </c>
      <c r="FU59" s="2" t="str">
        <f t="shared" ca="1" si="68"/>
        <v>-</v>
      </c>
      <c r="FV59" s="2" t="str">
        <f t="shared" ca="1" si="69"/>
        <v>-</v>
      </c>
      <c r="FW59" s="2" t="str">
        <f t="shared" si="70"/>
        <v>-</v>
      </c>
      <c r="FX59" s="2">
        <f t="shared" ca="1" si="115"/>
        <v>0</v>
      </c>
    </row>
    <row r="60" spans="1:180" ht="15.75" x14ac:dyDescent="0.25">
      <c r="A60" s="5" t="s">
        <v>133</v>
      </c>
      <c r="B60" s="69"/>
      <c r="C60" s="70"/>
      <c r="D60" s="71"/>
      <c r="E60" s="13" t="str">
        <f t="shared" si="0"/>
        <v>В</v>
      </c>
      <c r="F60" s="13">
        <f t="shared" ca="1" si="1"/>
        <v>8</v>
      </c>
      <c r="G60" s="13" t="str">
        <f t="shared" si="71"/>
        <v>В</v>
      </c>
      <c r="H60" s="13">
        <f t="shared" ca="1" si="72"/>
        <v>8</v>
      </c>
      <c r="I60" s="13">
        <f t="shared" ca="1" si="73"/>
        <v>8</v>
      </c>
      <c r="J60" s="13">
        <f t="shared" ca="1" si="2"/>
        <v>7</v>
      </c>
      <c r="K60" s="13" t="str">
        <f t="shared" si="74"/>
        <v>В</v>
      </c>
      <c r="L60" s="13">
        <f t="shared" ca="1" si="75"/>
        <v>8</v>
      </c>
      <c r="M60" s="13">
        <f t="shared" ca="1" si="76"/>
        <v>8</v>
      </c>
      <c r="N60" s="13" t="str">
        <f t="shared" si="77"/>
        <v>В</v>
      </c>
      <c r="O60" s="13">
        <f t="shared" ca="1" si="78"/>
        <v>8</v>
      </c>
      <c r="P60" s="13">
        <f t="shared" ca="1" si="79"/>
        <v>8</v>
      </c>
      <c r="Q60" s="13">
        <f t="shared" ca="1" si="80"/>
        <v>8</v>
      </c>
      <c r="R60" s="13">
        <f t="shared" ca="1" si="81"/>
        <v>8</v>
      </c>
      <c r="S60" s="13">
        <f t="shared" ca="1" si="82"/>
        <v>8</v>
      </c>
      <c r="T60" s="151"/>
      <c r="U60" s="13">
        <f t="shared" ca="1" si="83"/>
        <v>8</v>
      </c>
      <c r="V60" s="13" t="str">
        <f t="shared" si="84"/>
        <v>В</v>
      </c>
      <c r="W60" s="13">
        <f t="shared" ca="1" si="85"/>
        <v>8</v>
      </c>
      <c r="X60" s="13">
        <f t="shared" ca="1" si="86"/>
        <v>8</v>
      </c>
      <c r="Y60" s="13" t="str">
        <f t="shared" ca="1" si="87"/>
        <v>-</v>
      </c>
      <c r="Z60" s="13" t="str">
        <f t="shared" ca="1" si="88"/>
        <v>-</v>
      </c>
      <c r="AA60" s="13" t="str">
        <f t="shared" ca="1" si="89"/>
        <v>-</v>
      </c>
      <c r="AB60" s="13" t="str">
        <f t="shared" ca="1" si="90"/>
        <v>-</v>
      </c>
      <c r="AC60" s="13" t="str">
        <f t="shared" si="91"/>
        <v>В</v>
      </c>
      <c r="AD60" s="13" t="str">
        <f t="shared" ca="1" si="3"/>
        <v>-</v>
      </c>
      <c r="AE60" s="13" t="str">
        <f t="shared" ca="1" si="92"/>
        <v>-</v>
      </c>
      <c r="AF60" s="13" t="str">
        <f t="shared" ca="1" si="93"/>
        <v>-</v>
      </c>
      <c r="AG60" s="13" t="str">
        <f t="shared" ca="1" si="94"/>
        <v>-</v>
      </c>
      <c r="AH60" s="13" t="str">
        <f t="shared" ca="1" si="95"/>
        <v>-</v>
      </c>
      <c r="AI60" s="13" t="str">
        <f t="shared" ca="1" si="96"/>
        <v>-</v>
      </c>
      <c r="AJ60" s="18" t="str">
        <f t="shared" si="97"/>
        <v>В</v>
      </c>
      <c r="AK60" s="14" t="str">
        <f t="shared" ca="1" si="98"/>
        <v/>
      </c>
      <c r="AL60" s="19">
        <f t="shared" ca="1" si="99"/>
        <v>14</v>
      </c>
      <c r="AM60" s="14" t="str">
        <f t="shared" ca="1" si="100"/>
        <v/>
      </c>
      <c r="AN60" s="6" t="str">
        <f t="shared" ca="1" si="101"/>
        <v/>
      </c>
      <c r="AO60" s="6" t="str">
        <f t="shared" ca="1" si="102"/>
        <v/>
      </c>
      <c r="AP60" s="6" t="str">
        <f t="shared" ca="1" si="103"/>
        <v/>
      </c>
      <c r="AQ60" s="110" t="str">
        <f t="shared" ca="1" si="104"/>
        <v/>
      </c>
      <c r="AR60" s="6" t="str">
        <f t="shared" ca="1" si="105"/>
        <v/>
      </c>
      <c r="AS60" s="112">
        <f t="shared" ca="1" si="106"/>
        <v>7</v>
      </c>
      <c r="AT60" s="14">
        <f t="shared" ca="1" si="116"/>
        <v>111</v>
      </c>
      <c r="AU60" s="6"/>
      <c r="AV60" s="6"/>
      <c r="AW60" s="3"/>
      <c r="CE60" s="2">
        <f t="shared" ca="1" si="5"/>
        <v>14</v>
      </c>
      <c r="CF60" s="2">
        <f t="shared" ca="1" si="108"/>
        <v>0</v>
      </c>
      <c r="CG60" s="2">
        <f t="shared" ca="1" si="109"/>
        <v>0</v>
      </c>
      <c r="CH60" s="2">
        <f t="shared" ca="1" si="110"/>
        <v>0</v>
      </c>
      <c r="CI60" s="2">
        <f t="shared" ca="1" si="111"/>
        <v>0</v>
      </c>
      <c r="CJ60" s="2">
        <f t="shared" ca="1" si="112"/>
        <v>0</v>
      </c>
      <c r="CK60" s="2">
        <f t="shared" ca="1" si="113"/>
        <v>0</v>
      </c>
      <c r="CL60" s="2">
        <f t="shared" ca="1" si="6"/>
        <v>0</v>
      </c>
      <c r="CM60" s="2">
        <f t="shared" ca="1" si="7"/>
        <v>111</v>
      </c>
      <c r="CR60" s="2" t="str">
        <f t="shared" si="8"/>
        <v>-</v>
      </c>
      <c r="CS60" s="2" t="str">
        <f t="shared" ca="1" si="9"/>
        <v>-</v>
      </c>
      <c r="CT60" s="2" t="str">
        <f t="shared" si="10"/>
        <v>-</v>
      </c>
      <c r="CU60" s="2" t="str">
        <f t="shared" ca="1" si="11"/>
        <v>-</v>
      </c>
      <c r="CV60" s="2" t="str">
        <f t="shared" ca="1" si="12"/>
        <v>-</v>
      </c>
      <c r="CW60" s="2" t="str">
        <f t="shared" ca="1" si="13"/>
        <v>-</v>
      </c>
      <c r="CX60" s="2" t="str">
        <f t="shared" si="14"/>
        <v>-</v>
      </c>
      <c r="CY60" s="2" t="str">
        <f t="shared" ca="1" si="15"/>
        <v>-</v>
      </c>
      <c r="CZ60" s="2" t="str">
        <f t="shared" ca="1" si="16"/>
        <v>-</v>
      </c>
      <c r="DA60" s="2" t="str">
        <f t="shared" si="17"/>
        <v>-</v>
      </c>
      <c r="DB60" s="2" t="str">
        <f t="shared" ca="1" si="18"/>
        <v>-</v>
      </c>
      <c r="DC60" s="2" t="str">
        <f t="shared" ca="1" si="19"/>
        <v>-</v>
      </c>
      <c r="DD60" s="2" t="str">
        <f t="shared" ca="1" si="20"/>
        <v>-</v>
      </c>
      <c r="DE60" s="2" t="str">
        <f t="shared" ca="1" si="21"/>
        <v>-</v>
      </c>
      <c r="DF60" s="2" t="str">
        <f t="shared" ca="1" si="22"/>
        <v>-</v>
      </c>
      <c r="DG60" s="2"/>
      <c r="DH60" s="2" t="str">
        <f t="shared" ca="1" si="23"/>
        <v>-</v>
      </c>
      <c r="DI60" s="2" t="str">
        <f t="shared" si="24"/>
        <v>-</v>
      </c>
      <c r="DJ60" s="2" t="str">
        <f t="shared" ca="1" si="25"/>
        <v>-</v>
      </c>
      <c r="DK60" s="2" t="str">
        <f t="shared" ca="1" si="26"/>
        <v>-</v>
      </c>
      <c r="DL60" s="2" t="str">
        <f t="shared" ca="1" si="27"/>
        <v>-</v>
      </c>
      <c r="DM60" s="2" t="str">
        <f t="shared" ca="1" si="28"/>
        <v>-</v>
      </c>
      <c r="DN60" s="2" t="str">
        <f t="shared" ca="1" si="29"/>
        <v>-</v>
      </c>
      <c r="DO60" s="2" t="str">
        <f t="shared" ca="1" si="30"/>
        <v>-</v>
      </c>
      <c r="DP60" s="2" t="str">
        <f t="shared" si="31"/>
        <v>-</v>
      </c>
      <c r="DQ60" s="2" t="str">
        <f t="shared" ca="1" si="32"/>
        <v>-</v>
      </c>
      <c r="DR60" s="2" t="str">
        <f t="shared" ca="1" si="33"/>
        <v>-</v>
      </c>
      <c r="DS60" s="2" t="str">
        <f t="shared" ca="1" si="34"/>
        <v>-</v>
      </c>
      <c r="DT60" s="2" t="str">
        <f t="shared" ca="1" si="35"/>
        <v>-</v>
      </c>
      <c r="DU60" s="2" t="str">
        <f t="shared" ca="1" si="36"/>
        <v>-</v>
      </c>
      <c r="DV60" s="2" t="str">
        <f t="shared" ca="1" si="37"/>
        <v>-</v>
      </c>
      <c r="DW60" s="2" t="str">
        <f t="shared" si="38"/>
        <v>-</v>
      </c>
      <c r="DX60" s="83">
        <f t="shared" ca="1" si="117"/>
        <v>0</v>
      </c>
      <c r="ER60" s="2" t="str">
        <f t="shared" si="39"/>
        <v>-</v>
      </c>
      <c r="ES60" s="2" t="str">
        <f t="shared" ca="1" si="40"/>
        <v>-</v>
      </c>
      <c r="ET60" s="2" t="str">
        <f t="shared" si="41"/>
        <v>-</v>
      </c>
      <c r="EU60" s="2" t="str">
        <f t="shared" ca="1" si="42"/>
        <v>-</v>
      </c>
      <c r="EV60" s="2" t="str">
        <f t="shared" ca="1" si="43"/>
        <v>-</v>
      </c>
      <c r="EW60" s="2" t="str">
        <f t="shared" ca="1" si="44"/>
        <v>-</v>
      </c>
      <c r="EX60" s="2" t="str">
        <f t="shared" si="45"/>
        <v>-</v>
      </c>
      <c r="EY60" s="2" t="str">
        <f t="shared" ca="1" si="46"/>
        <v>-</v>
      </c>
      <c r="EZ60" s="2" t="str">
        <f t="shared" ca="1" si="47"/>
        <v>-</v>
      </c>
      <c r="FA60" s="2" t="str">
        <f t="shared" si="48"/>
        <v>-</v>
      </c>
      <c r="FB60" s="2" t="str">
        <f t="shared" ca="1" si="49"/>
        <v>-</v>
      </c>
      <c r="FC60" s="2" t="str">
        <f t="shared" ca="1" si="50"/>
        <v>-</v>
      </c>
      <c r="FD60" s="2" t="str">
        <f t="shared" ca="1" si="51"/>
        <v>-</v>
      </c>
      <c r="FE60" s="2" t="str">
        <f t="shared" ca="1" si="52"/>
        <v>-</v>
      </c>
      <c r="FF60" s="2" t="str">
        <f t="shared" ca="1" si="53"/>
        <v>-</v>
      </c>
      <c r="FG60" s="2" t="str">
        <f t="shared" si="54"/>
        <v>-</v>
      </c>
      <c r="FH60" s="2" t="str">
        <f t="shared" ca="1" si="55"/>
        <v>-</v>
      </c>
      <c r="FI60" s="2" t="str">
        <f t="shared" si="56"/>
        <v>-</v>
      </c>
      <c r="FJ60" s="2" t="str">
        <f t="shared" ca="1" si="57"/>
        <v>-</v>
      </c>
      <c r="FK60" s="2" t="str">
        <f t="shared" ca="1" si="58"/>
        <v>-</v>
      </c>
      <c r="FL60" s="2" t="str">
        <f t="shared" ca="1" si="59"/>
        <v>-</v>
      </c>
      <c r="FM60" s="2" t="str">
        <f t="shared" ca="1" si="60"/>
        <v>-</v>
      </c>
      <c r="FN60" s="2" t="str">
        <f t="shared" ca="1" si="61"/>
        <v>-</v>
      </c>
      <c r="FO60" s="2" t="str">
        <f t="shared" ca="1" si="62"/>
        <v>-</v>
      </c>
      <c r="FP60" s="2" t="str">
        <f t="shared" si="63"/>
        <v>-</v>
      </c>
      <c r="FQ60" s="2" t="str">
        <f t="shared" ca="1" si="64"/>
        <v>-</v>
      </c>
      <c r="FR60" s="2" t="str">
        <f t="shared" ca="1" si="65"/>
        <v>-</v>
      </c>
      <c r="FS60" s="2" t="str">
        <f t="shared" ca="1" si="66"/>
        <v>-</v>
      </c>
      <c r="FT60" s="2" t="str">
        <f t="shared" ca="1" si="67"/>
        <v>-</v>
      </c>
      <c r="FU60" s="2" t="str">
        <f t="shared" ca="1" si="68"/>
        <v>-</v>
      </c>
      <c r="FV60" s="2" t="str">
        <f t="shared" ca="1" si="69"/>
        <v>-</v>
      </c>
      <c r="FW60" s="2" t="str">
        <f t="shared" si="70"/>
        <v>-</v>
      </c>
      <c r="FX60" s="2">
        <f t="shared" ca="1" si="115"/>
        <v>0</v>
      </c>
    </row>
    <row r="61" spans="1:180" ht="15.75" x14ac:dyDescent="0.25">
      <c r="A61" s="5" t="s">
        <v>134</v>
      </c>
      <c r="B61" s="69"/>
      <c r="C61" s="70"/>
      <c r="D61" s="71"/>
      <c r="E61" s="13" t="str">
        <f t="shared" si="0"/>
        <v>В</v>
      </c>
      <c r="F61" s="13">
        <f t="shared" ca="1" si="1"/>
        <v>8</v>
      </c>
      <c r="G61" s="13" t="str">
        <f t="shared" si="71"/>
        <v>В</v>
      </c>
      <c r="H61" s="13">
        <f t="shared" ca="1" si="72"/>
        <v>8</v>
      </c>
      <c r="I61" s="13">
        <f t="shared" ca="1" si="73"/>
        <v>8</v>
      </c>
      <c r="J61" s="13">
        <f t="shared" ca="1" si="2"/>
        <v>7</v>
      </c>
      <c r="K61" s="13" t="str">
        <f t="shared" si="74"/>
        <v>В</v>
      </c>
      <c r="L61" s="13">
        <f t="shared" ca="1" si="75"/>
        <v>8</v>
      </c>
      <c r="M61" s="13">
        <f t="shared" ca="1" si="76"/>
        <v>8</v>
      </c>
      <c r="N61" s="13" t="str">
        <f t="shared" si="77"/>
        <v>В</v>
      </c>
      <c r="O61" s="13">
        <f t="shared" ca="1" si="78"/>
        <v>8</v>
      </c>
      <c r="P61" s="13">
        <f t="shared" ca="1" si="79"/>
        <v>8</v>
      </c>
      <c r="Q61" s="13">
        <f t="shared" ca="1" si="80"/>
        <v>8</v>
      </c>
      <c r="R61" s="13">
        <f t="shared" ca="1" si="81"/>
        <v>8</v>
      </c>
      <c r="S61" s="13">
        <f t="shared" ca="1" si="82"/>
        <v>8</v>
      </c>
      <c r="T61" s="151"/>
      <c r="U61" s="13">
        <f t="shared" ca="1" si="83"/>
        <v>8</v>
      </c>
      <c r="V61" s="13" t="str">
        <f t="shared" si="84"/>
        <v>В</v>
      </c>
      <c r="W61" s="13">
        <f t="shared" ca="1" si="85"/>
        <v>8</v>
      </c>
      <c r="X61" s="13">
        <f t="shared" ca="1" si="86"/>
        <v>8</v>
      </c>
      <c r="Y61" s="13" t="str">
        <f t="shared" ca="1" si="87"/>
        <v>-</v>
      </c>
      <c r="Z61" s="13" t="str">
        <f t="shared" ca="1" si="88"/>
        <v>-</v>
      </c>
      <c r="AA61" s="13" t="str">
        <f t="shared" ca="1" si="89"/>
        <v>-</v>
      </c>
      <c r="AB61" s="13" t="str">
        <f t="shared" ca="1" si="90"/>
        <v>-</v>
      </c>
      <c r="AC61" s="13" t="str">
        <f t="shared" si="91"/>
        <v>В</v>
      </c>
      <c r="AD61" s="13" t="str">
        <f t="shared" ca="1" si="3"/>
        <v>-</v>
      </c>
      <c r="AE61" s="13" t="str">
        <f t="shared" ca="1" si="92"/>
        <v>-</v>
      </c>
      <c r="AF61" s="13" t="str">
        <f t="shared" ca="1" si="93"/>
        <v>-</v>
      </c>
      <c r="AG61" s="13" t="str">
        <f t="shared" ca="1" si="94"/>
        <v>-</v>
      </c>
      <c r="AH61" s="13" t="str">
        <f t="shared" ca="1" si="95"/>
        <v>-</v>
      </c>
      <c r="AI61" s="13" t="str">
        <f t="shared" ca="1" si="96"/>
        <v>-</v>
      </c>
      <c r="AJ61" s="18" t="str">
        <f t="shared" si="97"/>
        <v>В</v>
      </c>
      <c r="AK61" s="14" t="str">
        <f t="shared" ca="1" si="98"/>
        <v/>
      </c>
      <c r="AL61" s="19">
        <f t="shared" ca="1" si="99"/>
        <v>14</v>
      </c>
      <c r="AM61" s="14" t="str">
        <f t="shared" ca="1" si="100"/>
        <v/>
      </c>
      <c r="AN61" s="6" t="str">
        <f t="shared" ca="1" si="101"/>
        <v/>
      </c>
      <c r="AO61" s="6" t="str">
        <f t="shared" ca="1" si="102"/>
        <v/>
      </c>
      <c r="AP61" s="6" t="str">
        <f t="shared" ca="1" si="103"/>
        <v/>
      </c>
      <c r="AQ61" s="110" t="str">
        <f t="shared" ca="1" si="104"/>
        <v/>
      </c>
      <c r="AR61" s="6" t="str">
        <f t="shared" ca="1" si="105"/>
        <v/>
      </c>
      <c r="AS61" s="112">
        <f t="shared" ca="1" si="106"/>
        <v>7</v>
      </c>
      <c r="AT61" s="14">
        <f t="shared" ca="1" si="116"/>
        <v>111</v>
      </c>
      <c r="AU61" s="6"/>
      <c r="AV61" s="6"/>
      <c r="AW61" s="3"/>
      <c r="CE61" s="2">
        <f t="shared" ca="1" si="5"/>
        <v>14</v>
      </c>
      <c r="CF61" s="2">
        <f t="shared" ca="1" si="108"/>
        <v>0</v>
      </c>
      <c r="CG61" s="2">
        <f t="shared" ca="1" si="109"/>
        <v>0</v>
      </c>
      <c r="CH61" s="2">
        <f t="shared" ca="1" si="110"/>
        <v>0</v>
      </c>
      <c r="CI61" s="2">
        <f t="shared" ca="1" si="111"/>
        <v>0</v>
      </c>
      <c r="CJ61" s="2">
        <f t="shared" ca="1" si="112"/>
        <v>0</v>
      </c>
      <c r="CK61" s="2">
        <f t="shared" ca="1" si="113"/>
        <v>0</v>
      </c>
      <c r="CL61" s="2">
        <f t="shared" ca="1" si="6"/>
        <v>0</v>
      </c>
      <c r="CM61" s="2">
        <f t="shared" ca="1" si="7"/>
        <v>111</v>
      </c>
      <c r="CR61" s="2" t="str">
        <f t="shared" si="8"/>
        <v>-</v>
      </c>
      <c r="CS61" s="2" t="str">
        <f t="shared" ca="1" si="9"/>
        <v>-</v>
      </c>
      <c r="CT61" s="2" t="str">
        <f t="shared" si="10"/>
        <v>-</v>
      </c>
      <c r="CU61" s="2" t="str">
        <f t="shared" ca="1" si="11"/>
        <v>-</v>
      </c>
      <c r="CV61" s="2" t="str">
        <f t="shared" ca="1" si="12"/>
        <v>-</v>
      </c>
      <c r="CW61" s="2" t="str">
        <f t="shared" ca="1" si="13"/>
        <v>-</v>
      </c>
      <c r="CX61" s="2" t="str">
        <f t="shared" si="14"/>
        <v>-</v>
      </c>
      <c r="CY61" s="2" t="str">
        <f t="shared" ca="1" si="15"/>
        <v>-</v>
      </c>
      <c r="CZ61" s="2" t="str">
        <f t="shared" ca="1" si="16"/>
        <v>-</v>
      </c>
      <c r="DA61" s="2" t="str">
        <f t="shared" si="17"/>
        <v>-</v>
      </c>
      <c r="DB61" s="2" t="str">
        <f t="shared" ca="1" si="18"/>
        <v>-</v>
      </c>
      <c r="DC61" s="2" t="str">
        <f t="shared" ca="1" si="19"/>
        <v>-</v>
      </c>
      <c r="DD61" s="2" t="str">
        <f t="shared" ca="1" si="20"/>
        <v>-</v>
      </c>
      <c r="DE61" s="2" t="str">
        <f t="shared" ca="1" si="21"/>
        <v>-</v>
      </c>
      <c r="DF61" s="2" t="str">
        <f t="shared" ca="1" si="22"/>
        <v>-</v>
      </c>
      <c r="DG61" s="2"/>
      <c r="DH61" s="2" t="str">
        <f t="shared" ca="1" si="23"/>
        <v>-</v>
      </c>
      <c r="DI61" s="2" t="str">
        <f t="shared" si="24"/>
        <v>-</v>
      </c>
      <c r="DJ61" s="2" t="str">
        <f t="shared" ca="1" si="25"/>
        <v>-</v>
      </c>
      <c r="DK61" s="2" t="str">
        <f t="shared" ca="1" si="26"/>
        <v>-</v>
      </c>
      <c r="DL61" s="2" t="str">
        <f t="shared" ca="1" si="27"/>
        <v>-</v>
      </c>
      <c r="DM61" s="2" t="str">
        <f t="shared" ca="1" si="28"/>
        <v>-</v>
      </c>
      <c r="DN61" s="2" t="str">
        <f t="shared" ca="1" si="29"/>
        <v>-</v>
      </c>
      <c r="DO61" s="2" t="str">
        <f t="shared" ca="1" si="30"/>
        <v>-</v>
      </c>
      <c r="DP61" s="2" t="str">
        <f t="shared" si="31"/>
        <v>-</v>
      </c>
      <c r="DQ61" s="2" t="str">
        <f t="shared" ca="1" si="32"/>
        <v>-</v>
      </c>
      <c r="DR61" s="2" t="str">
        <f t="shared" ca="1" si="33"/>
        <v>-</v>
      </c>
      <c r="DS61" s="2" t="str">
        <f t="shared" ca="1" si="34"/>
        <v>-</v>
      </c>
      <c r="DT61" s="2" t="str">
        <f t="shared" ca="1" si="35"/>
        <v>-</v>
      </c>
      <c r="DU61" s="2" t="str">
        <f t="shared" ca="1" si="36"/>
        <v>-</v>
      </c>
      <c r="DV61" s="2" t="str">
        <f t="shared" ca="1" si="37"/>
        <v>-</v>
      </c>
      <c r="DW61" s="2" t="str">
        <f t="shared" si="38"/>
        <v>-</v>
      </c>
      <c r="DX61" s="83">
        <f t="shared" ca="1" si="117"/>
        <v>0</v>
      </c>
      <c r="ER61" s="2" t="str">
        <f t="shared" si="39"/>
        <v>-</v>
      </c>
      <c r="ES61" s="2" t="str">
        <f t="shared" ca="1" si="40"/>
        <v>-</v>
      </c>
      <c r="ET61" s="2" t="str">
        <f t="shared" si="41"/>
        <v>-</v>
      </c>
      <c r="EU61" s="2" t="str">
        <f t="shared" ca="1" si="42"/>
        <v>-</v>
      </c>
      <c r="EV61" s="2" t="str">
        <f t="shared" ca="1" si="43"/>
        <v>-</v>
      </c>
      <c r="EW61" s="2" t="str">
        <f t="shared" ca="1" si="44"/>
        <v>-</v>
      </c>
      <c r="EX61" s="2" t="str">
        <f t="shared" si="45"/>
        <v>-</v>
      </c>
      <c r="EY61" s="2" t="str">
        <f t="shared" ca="1" si="46"/>
        <v>-</v>
      </c>
      <c r="EZ61" s="2" t="str">
        <f t="shared" ca="1" si="47"/>
        <v>-</v>
      </c>
      <c r="FA61" s="2" t="str">
        <f t="shared" si="48"/>
        <v>-</v>
      </c>
      <c r="FB61" s="2" t="str">
        <f t="shared" ca="1" si="49"/>
        <v>-</v>
      </c>
      <c r="FC61" s="2" t="str">
        <f t="shared" ca="1" si="50"/>
        <v>-</v>
      </c>
      <c r="FD61" s="2" t="str">
        <f t="shared" ca="1" si="51"/>
        <v>-</v>
      </c>
      <c r="FE61" s="2" t="str">
        <f t="shared" ca="1" si="52"/>
        <v>-</v>
      </c>
      <c r="FF61" s="2" t="str">
        <f t="shared" ca="1" si="53"/>
        <v>-</v>
      </c>
      <c r="FG61" s="2" t="str">
        <f t="shared" si="54"/>
        <v>-</v>
      </c>
      <c r="FH61" s="2" t="str">
        <f t="shared" ca="1" si="55"/>
        <v>-</v>
      </c>
      <c r="FI61" s="2" t="str">
        <f t="shared" si="56"/>
        <v>-</v>
      </c>
      <c r="FJ61" s="2" t="str">
        <f t="shared" ca="1" si="57"/>
        <v>-</v>
      </c>
      <c r="FK61" s="2" t="str">
        <f t="shared" ca="1" si="58"/>
        <v>-</v>
      </c>
      <c r="FL61" s="2" t="str">
        <f t="shared" ca="1" si="59"/>
        <v>-</v>
      </c>
      <c r="FM61" s="2" t="str">
        <f t="shared" ca="1" si="60"/>
        <v>-</v>
      </c>
      <c r="FN61" s="2" t="str">
        <f t="shared" ca="1" si="61"/>
        <v>-</v>
      </c>
      <c r="FO61" s="2" t="str">
        <f t="shared" ca="1" si="62"/>
        <v>-</v>
      </c>
      <c r="FP61" s="2" t="str">
        <f t="shared" si="63"/>
        <v>-</v>
      </c>
      <c r="FQ61" s="2" t="str">
        <f t="shared" ca="1" si="64"/>
        <v>-</v>
      </c>
      <c r="FR61" s="2" t="str">
        <f t="shared" ca="1" si="65"/>
        <v>-</v>
      </c>
      <c r="FS61" s="2" t="str">
        <f t="shared" ca="1" si="66"/>
        <v>-</v>
      </c>
      <c r="FT61" s="2" t="str">
        <f t="shared" ca="1" si="67"/>
        <v>-</v>
      </c>
      <c r="FU61" s="2" t="str">
        <f t="shared" ca="1" si="68"/>
        <v>-</v>
      </c>
      <c r="FV61" s="2" t="str">
        <f t="shared" ca="1" si="69"/>
        <v>-</v>
      </c>
      <c r="FW61" s="2" t="str">
        <f t="shared" si="70"/>
        <v>-</v>
      </c>
      <c r="FX61" s="2">
        <f t="shared" ca="1" si="115"/>
        <v>0</v>
      </c>
    </row>
    <row r="62" spans="1:180" ht="15.75" x14ac:dyDescent="0.25">
      <c r="A62" s="5" t="s">
        <v>135</v>
      </c>
      <c r="B62" s="69"/>
      <c r="C62" s="70"/>
      <c r="D62" s="71"/>
      <c r="E62" s="13" t="str">
        <f t="shared" si="0"/>
        <v>В</v>
      </c>
      <c r="F62" s="13">
        <f t="shared" ca="1" si="1"/>
        <v>8</v>
      </c>
      <c r="G62" s="13" t="str">
        <f t="shared" si="71"/>
        <v>В</v>
      </c>
      <c r="H62" s="13">
        <f t="shared" ca="1" si="72"/>
        <v>8</v>
      </c>
      <c r="I62" s="13">
        <f t="shared" ca="1" si="73"/>
        <v>8</v>
      </c>
      <c r="J62" s="13">
        <f t="shared" ca="1" si="2"/>
        <v>7</v>
      </c>
      <c r="K62" s="13" t="str">
        <f t="shared" si="74"/>
        <v>В</v>
      </c>
      <c r="L62" s="13">
        <f t="shared" ca="1" si="75"/>
        <v>8</v>
      </c>
      <c r="M62" s="13">
        <f t="shared" ca="1" si="76"/>
        <v>8</v>
      </c>
      <c r="N62" s="13" t="str">
        <f t="shared" si="77"/>
        <v>В</v>
      </c>
      <c r="O62" s="13">
        <f t="shared" ca="1" si="78"/>
        <v>8</v>
      </c>
      <c r="P62" s="13">
        <f t="shared" ca="1" si="79"/>
        <v>8</v>
      </c>
      <c r="Q62" s="13">
        <f t="shared" ca="1" si="80"/>
        <v>8</v>
      </c>
      <c r="R62" s="13">
        <f t="shared" ca="1" si="81"/>
        <v>8</v>
      </c>
      <c r="S62" s="13">
        <f t="shared" ca="1" si="82"/>
        <v>8</v>
      </c>
      <c r="T62" s="151"/>
      <c r="U62" s="13">
        <f t="shared" ca="1" si="83"/>
        <v>8</v>
      </c>
      <c r="V62" s="13" t="str">
        <f t="shared" si="84"/>
        <v>В</v>
      </c>
      <c r="W62" s="13">
        <f t="shared" ca="1" si="85"/>
        <v>8</v>
      </c>
      <c r="X62" s="13">
        <f t="shared" ca="1" si="86"/>
        <v>8</v>
      </c>
      <c r="Y62" s="13" t="str">
        <f t="shared" ca="1" si="87"/>
        <v>-</v>
      </c>
      <c r="Z62" s="13" t="str">
        <f t="shared" ca="1" si="88"/>
        <v>-</v>
      </c>
      <c r="AA62" s="13" t="str">
        <f t="shared" ca="1" si="89"/>
        <v>-</v>
      </c>
      <c r="AB62" s="13" t="str">
        <f t="shared" ca="1" si="90"/>
        <v>-</v>
      </c>
      <c r="AC62" s="13" t="str">
        <f t="shared" si="91"/>
        <v>В</v>
      </c>
      <c r="AD62" s="13" t="str">
        <f t="shared" ca="1" si="3"/>
        <v>-</v>
      </c>
      <c r="AE62" s="13" t="str">
        <f t="shared" ca="1" si="92"/>
        <v>-</v>
      </c>
      <c r="AF62" s="13" t="str">
        <f t="shared" ca="1" si="93"/>
        <v>-</v>
      </c>
      <c r="AG62" s="13" t="str">
        <f t="shared" ca="1" si="94"/>
        <v>-</v>
      </c>
      <c r="AH62" s="13" t="str">
        <f t="shared" ca="1" si="95"/>
        <v>-</v>
      </c>
      <c r="AI62" s="13" t="str">
        <f t="shared" ca="1" si="96"/>
        <v>-</v>
      </c>
      <c r="AJ62" s="18" t="str">
        <f t="shared" si="97"/>
        <v>В</v>
      </c>
      <c r="AK62" s="14" t="str">
        <f t="shared" ca="1" si="98"/>
        <v/>
      </c>
      <c r="AL62" s="19">
        <f t="shared" ca="1" si="99"/>
        <v>14</v>
      </c>
      <c r="AM62" s="14" t="str">
        <f t="shared" ca="1" si="100"/>
        <v/>
      </c>
      <c r="AN62" s="6" t="str">
        <f t="shared" ca="1" si="101"/>
        <v/>
      </c>
      <c r="AO62" s="6" t="str">
        <f t="shared" ca="1" si="102"/>
        <v/>
      </c>
      <c r="AP62" s="6" t="str">
        <f t="shared" ca="1" si="103"/>
        <v/>
      </c>
      <c r="AQ62" s="110" t="str">
        <f t="shared" ca="1" si="104"/>
        <v/>
      </c>
      <c r="AR62" s="6" t="str">
        <f t="shared" ca="1" si="105"/>
        <v/>
      </c>
      <c r="AS62" s="112">
        <f t="shared" ca="1" si="106"/>
        <v>7</v>
      </c>
      <c r="AT62" s="14">
        <f t="shared" ca="1" si="107"/>
        <v>111</v>
      </c>
      <c r="AU62" s="6"/>
      <c r="AV62" s="6"/>
      <c r="AW62" s="3"/>
      <c r="CE62" s="2">
        <f t="shared" ca="1" si="5"/>
        <v>14</v>
      </c>
      <c r="CF62" s="2">
        <f t="shared" ca="1" si="108"/>
        <v>0</v>
      </c>
      <c r="CG62" s="2">
        <f t="shared" ca="1" si="109"/>
        <v>0</v>
      </c>
      <c r="CH62" s="2">
        <f t="shared" ca="1" si="110"/>
        <v>0</v>
      </c>
      <c r="CI62" s="2">
        <f t="shared" ca="1" si="111"/>
        <v>0</v>
      </c>
      <c r="CJ62" s="2">
        <f t="shared" ca="1" si="112"/>
        <v>0</v>
      </c>
      <c r="CK62" s="2">
        <f t="shared" ca="1" si="113"/>
        <v>0</v>
      </c>
      <c r="CL62" s="2">
        <f t="shared" ca="1" si="6"/>
        <v>0</v>
      </c>
      <c r="CM62" s="2">
        <f t="shared" ca="1" si="7"/>
        <v>111</v>
      </c>
      <c r="CR62" s="2" t="str">
        <f t="shared" si="8"/>
        <v>-</v>
      </c>
      <c r="CS62" s="2" t="str">
        <f t="shared" ca="1" si="9"/>
        <v>-</v>
      </c>
      <c r="CT62" s="2" t="str">
        <f t="shared" si="10"/>
        <v>-</v>
      </c>
      <c r="CU62" s="2" t="str">
        <f t="shared" ca="1" si="11"/>
        <v>-</v>
      </c>
      <c r="CV62" s="2" t="str">
        <f t="shared" ca="1" si="12"/>
        <v>-</v>
      </c>
      <c r="CW62" s="2" t="str">
        <f t="shared" ca="1" si="13"/>
        <v>-</v>
      </c>
      <c r="CX62" s="2" t="str">
        <f t="shared" si="14"/>
        <v>-</v>
      </c>
      <c r="CY62" s="2" t="str">
        <f t="shared" ca="1" si="15"/>
        <v>-</v>
      </c>
      <c r="CZ62" s="2" t="str">
        <f t="shared" ca="1" si="16"/>
        <v>-</v>
      </c>
      <c r="DA62" s="2" t="str">
        <f t="shared" si="17"/>
        <v>-</v>
      </c>
      <c r="DB62" s="2" t="str">
        <f t="shared" ca="1" si="18"/>
        <v>-</v>
      </c>
      <c r="DC62" s="2" t="str">
        <f t="shared" ca="1" si="19"/>
        <v>-</v>
      </c>
      <c r="DD62" s="2" t="str">
        <f t="shared" ca="1" si="20"/>
        <v>-</v>
      </c>
      <c r="DE62" s="2" t="str">
        <f t="shared" ca="1" si="21"/>
        <v>-</v>
      </c>
      <c r="DF62" s="2" t="str">
        <f t="shared" ca="1" si="22"/>
        <v>-</v>
      </c>
      <c r="DG62" s="2"/>
      <c r="DH62" s="2" t="str">
        <f t="shared" ca="1" si="23"/>
        <v>-</v>
      </c>
      <c r="DI62" s="2" t="str">
        <f t="shared" si="24"/>
        <v>-</v>
      </c>
      <c r="DJ62" s="2" t="str">
        <f t="shared" ca="1" si="25"/>
        <v>-</v>
      </c>
      <c r="DK62" s="2" t="str">
        <f t="shared" ca="1" si="26"/>
        <v>-</v>
      </c>
      <c r="DL62" s="2" t="str">
        <f t="shared" ca="1" si="27"/>
        <v>-</v>
      </c>
      <c r="DM62" s="2" t="str">
        <f t="shared" ca="1" si="28"/>
        <v>-</v>
      </c>
      <c r="DN62" s="2" t="str">
        <f t="shared" ca="1" si="29"/>
        <v>-</v>
      </c>
      <c r="DO62" s="2" t="str">
        <f t="shared" ca="1" si="30"/>
        <v>-</v>
      </c>
      <c r="DP62" s="2" t="str">
        <f t="shared" si="31"/>
        <v>-</v>
      </c>
      <c r="DQ62" s="2" t="str">
        <f t="shared" ca="1" si="32"/>
        <v>-</v>
      </c>
      <c r="DR62" s="2" t="str">
        <f t="shared" ca="1" si="33"/>
        <v>-</v>
      </c>
      <c r="DS62" s="2" t="str">
        <f t="shared" ca="1" si="34"/>
        <v>-</v>
      </c>
      <c r="DT62" s="2" t="str">
        <f t="shared" ca="1" si="35"/>
        <v>-</v>
      </c>
      <c r="DU62" s="2" t="str">
        <f t="shared" ca="1" si="36"/>
        <v>-</v>
      </c>
      <c r="DV62" s="2" t="str">
        <f t="shared" ca="1" si="37"/>
        <v>-</v>
      </c>
      <c r="DW62" s="2" t="str">
        <f t="shared" si="38"/>
        <v>-</v>
      </c>
      <c r="DX62" s="83">
        <f t="shared" ca="1" si="114"/>
        <v>0</v>
      </c>
      <c r="ER62" s="2" t="str">
        <f t="shared" si="39"/>
        <v>-</v>
      </c>
      <c r="ES62" s="2" t="str">
        <f t="shared" ca="1" si="40"/>
        <v>-</v>
      </c>
      <c r="ET62" s="2" t="str">
        <f t="shared" si="41"/>
        <v>-</v>
      </c>
      <c r="EU62" s="2" t="str">
        <f t="shared" ca="1" si="42"/>
        <v>-</v>
      </c>
      <c r="EV62" s="2" t="str">
        <f t="shared" ca="1" si="43"/>
        <v>-</v>
      </c>
      <c r="EW62" s="2" t="str">
        <f t="shared" ca="1" si="44"/>
        <v>-</v>
      </c>
      <c r="EX62" s="2" t="str">
        <f t="shared" si="45"/>
        <v>-</v>
      </c>
      <c r="EY62" s="2" t="str">
        <f t="shared" ca="1" si="46"/>
        <v>-</v>
      </c>
      <c r="EZ62" s="2" t="str">
        <f t="shared" ca="1" si="47"/>
        <v>-</v>
      </c>
      <c r="FA62" s="2" t="str">
        <f t="shared" si="48"/>
        <v>-</v>
      </c>
      <c r="FB62" s="2" t="str">
        <f t="shared" ca="1" si="49"/>
        <v>-</v>
      </c>
      <c r="FC62" s="2" t="str">
        <f t="shared" ca="1" si="50"/>
        <v>-</v>
      </c>
      <c r="FD62" s="2" t="str">
        <f t="shared" ca="1" si="51"/>
        <v>-</v>
      </c>
      <c r="FE62" s="2" t="str">
        <f t="shared" ca="1" si="52"/>
        <v>-</v>
      </c>
      <c r="FF62" s="2" t="str">
        <f t="shared" ca="1" si="53"/>
        <v>-</v>
      </c>
      <c r="FG62" s="2" t="str">
        <f t="shared" si="54"/>
        <v>-</v>
      </c>
      <c r="FH62" s="2" t="str">
        <f t="shared" ca="1" si="55"/>
        <v>-</v>
      </c>
      <c r="FI62" s="2" t="str">
        <f t="shared" si="56"/>
        <v>-</v>
      </c>
      <c r="FJ62" s="2" t="str">
        <f t="shared" ca="1" si="57"/>
        <v>-</v>
      </c>
      <c r="FK62" s="2" t="str">
        <f t="shared" ca="1" si="58"/>
        <v>-</v>
      </c>
      <c r="FL62" s="2" t="str">
        <f t="shared" ca="1" si="59"/>
        <v>-</v>
      </c>
      <c r="FM62" s="2" t="str">
        <f t="shared" ca="1" si="60"/>
        <v>-</v>
      </c>
      <c r="FN62" s="2" t="str">
        <f t="shared" ca="1" si="61"/>
        <v>-</v>
      </c>
      <c r="FO62" s="2" t="str">
        <f t="shared" ca="1" si="62"/>
        <v>-</v>
      </c>
      <c r="FP62" s="2" t="str">
        <f t="shared" si="63"/>
        <v>-</v>
      </c>
      <c r="FQ62" s="2" t="str">
        <f t="shared" ca="1" si="64"/>
        <v>-</v>
      </c>
      <c r="FR62" s="2" t="str">
        <f t="shared" ca="1" si="65"/>
        <v>-</v>
      </c>
      <c r="FS62" s="2" t="str">
        <f t="shared" ca="1" si="66"/>
        <v>-</v>
      </c>
      <c r="FT62" s="2" t="str">
        <f t="shared" ca="1" si="67"/>
        <v>-</v>
      </c>
      <c r="FU62" s="2" t="str">
        <f t="shared" ca="1" si="68"/>
        <v>-</v>
      </c>
      <c r="FV62" s="2" t="str">
        <f t="shared" ca="1" si="69"/>
        <v>-</v>
      </c>
      <c r="FW62" s="2" t="str">
        <f t="shared" si="70"/>
        <v>-</v>
      </c>
      <c r="FX62" s="2">
        <f t="shared" ca="1" si="115"/>
        <v>0</v>
      </c>
    </row>
    <row r="63" spans="1:180" ht="15.75" x14ac:dyDescent="0.25">
      <c r="A63" s="7"/>
      <c r="B63" s="7"/>
      <c r="C63" s="7"/>
      <c r="D63" s="16"/>
      <c r="E63" s="135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8"/>
      <c r="T63" s="152"/>
      <c r="U63" s="135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8"/>
      <c r="AK63" s="11"/>
      <c r="AL63" s="21"/>
      <c r="AM63" s="11"/>
      <c r="AN63" s="8"/>
      <c r="AO63" s="8"/>
      <c r="AP63" s="9"/>
      <c r="AQ63" s="111"/>
      <c r="AR63" s="9"/>
      <c r="AS63" s="112"/>
      <c r="AT63" s="22"/>
      <c r="AU63" s="9"/>
      <c r="AV63" s="9"/>
      <c r="AW63" s="65"/>
    </row>
    <row r="64" spans="1:180" ht="15.75" x14ac:dyDescent="0.25">
      <c r="A64" s="7"/>
      <c r="B64" s="7"/>
      <c r="C64" s="7"/>
      <c r="D64" s="16"/>
      <c r="E64" s="135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7"/>
      <c r="T64" s="153"/>
      <c r="U64" s="150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8"/>
      <c r="AK64" s="11"/>
      <c r="AL64" s="21"/>
      <c r="AM64" s="11"/>
      <c r="AN64" s="8"/>
      <c r="AO64" s="8"/>
      <c r="AP64" s="9"/>
      <c r="AQ64" s="111"/>
      <c r="AR64" s="9"/>
      <c r="AS64" s="112"/>
      <c r="AT64" s="22"/>
      <c r="AU64" s="9"/>
      <c r="AV64" s="9"/>
      <c r="AW64" s="65"/>
    </row>
    <row r="65" spans="1:49" ht="14.25" x14ac:dyDescent="0.2">
      <c r="A65" s="7"/>
      <c r="B65" s="7"/>
      <c r="C65" s="7"/>
      <c r="D65" s="16"/>
      <c r="E65" s="78" t="s">
        <v>136</v>
      </c>
      <c r="F65" s="7"/>
      <c r="G65" s="7"/>
      <c r="H65" s="7"/>
      <c r="I65" s="7"/>
      <c r="J65" s="7"/>
      <c r="K65" s="10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77" t="s">
        <v>137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7"/>
      <c r="AK65" s="11"/>
      <c r="AL65" s="21"/>
      <c r="AM65" s="11"/>
      <c r="AN65" s="8"/>
      <c r="AO65" s="8"/>
      <c r="AP65" s="9"/>
      <c r="AQ65" s="111"/>
      <c r="AR65" s="9"/>
      <c r="AS65" s="113"/>
      <c r="AT65" s="22"/>
      <c r="AU65" s="9"/>
      <c r="AV65" s="9"/>
      <c r="AW65" s="65"/>
    </row>
    <row r="66" spans="1:49" ht="15" x14ac:dyDescent="0.25">
      <c r="A66" s="7"/>
      <c r="B66" s="7"/>
      <c r="C66" s="7"/>
      <c r="D66" s="16"/>
      <c r="E66" s="147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57"/>
      <c r="T66" s="23"/>
      <c r="U66" s="144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6"/>
      <c r="AK66" s="11"/>
      <c r="AL66" s="21"/>
      <c r="AM66" s="11"/>
      <c r="AN66" s="8"/>
      <c r="AO66" s="8"/>
      <c r="AP66" s="9"/>
      <c r="AQ66" s="111"/>
      <c r="AR66" s="9"/>
      <c r="AS66" s="113"/>
      <c r="AT66" s="22"/>
      <c r="AU66" s="9"/>
      <c r="AV66" s="9"/>
      <c r="AW66" s="65"/>
    </row>
    <row r="67" spans="1:49" ht="15" x14ac:dyDescent="0.25">
      <c r="A67" s="7"/>
      <c r="B67" s="7"/>
      <c r="C67" s="7"/>
      <c r="D67" s="16"/>
      <c r="E67" s="158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60"/>
      <c r="T67" s="20"/>
      <c r="U67" s="147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6"/>
      <c r="AK67" s="11"/>
      <c r="AL67" s="21"/>
      <c r="AM67" s="11"/>
      <c r="AN67" s="8"/>
      <c r="AO67" s="8"/>
      <c r="AP67" s="9"/>
      <c r="AQ67" s="111"/>
      <c r="AR67" s="9"/>
      <c r="AS67" s="113"/>
      <c r="AT67" s="22"/>
      <c r="AU67" s="9"/>
      <c r="AV67" s="9"/>
      <c r="AW67" s="65"/>
    </row>
    <row r="68" spans="1:49" ht="15" x14ac:dyDescent="0.25">
      <c r="A68" s="7"/>
      <c r="B68" s="7"/>
      <c r="C68" s="7"/>
      <c r="D68" s="16"/>
      <c r="E68" s="139" t="s">
        <v>389</v>
      </c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1"/>
      <c r="T68" s="20"/>
      <c r="U68" s="147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6"/>
      <c r="AK68" s="11"/>
      <c r="AL68" s="21"/>
      <c r="AM68" s="11"/>
      <c r="AN68" s="8"/>
      <c r="AO68" s="8"/>
      <c r="AP68" s="9"/>
      <c r="AQ68" s="111"/>
      <c r="AR68" s="9"/>
      <c r="AS68" s="113"/>
      <c r="AT68" s="22"/>
      <c r="AU68" s="9"/>
      <c r="AV68" s="9"/>
      <c r="AW68" s="65"/>
    </row>
    <row r="69" spans="1:49" ht="15" x14ac:dyDescent="0.25">
      <c r="A69" s="7"/>
      <c r="B69" s="7"/>
      <c r="C69" s="7"/>
      <c r="D69" s="16"/>
      <c r="E69" s="147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6"/>
      <c r="T69" s="20"/>
      <c r="U69" s="173" t="s">
        <v>365</v>
      </c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5"/>
      <c r="AK69" s="108">
        <f ca="1">SUM(AK23:AK62)</f>
        <v>0</v>
      </c>
      <c r="AL69" s="109">
        <f ca="1">SUM(AL23:AL62)</f>
        <v>560</v>
      </c>
      <c r="AM69" s="108">
        <f ca="1">SUM(AM23:AM62)</f>
        <v>0</v>
      </c>
      <c r="AN69" s="108">
        <f t="shared" ref="AN69:AS69" ca="1" si="118">SUM(AN23:AN62)</f>
        <v>0</v>
      </c>
      <c r="AO69" s="108">
        <f t="shared" ca="1" si="118"/>
        <v>0</v>
      </c>
      <c r="AP69" s="108">
        <f t="shared" ca="1" si="118"/>
        <v>0</v>
      </c>
      <c r="AQ69" s="108">
        <f t="shared" ca="1" si="118"/>
        <v>0</v>
      </c>
      <c r="AR69" s="108">
        <f t="shared" ca="1" si="118"/>
        <v>0</v>
      </c>
      <c r="AS69" s="109">
        <f t="shared" ca="1" si="118"/>
        <v>280</v>
      </c>
      <c r="AT69" s="108">
        <f ca="1">SUM(AT23:AT62)</f>
        <v>4440</v>
      </c>
      <c r="AU69" s="9"/>
      <c r="AV69" s="9"/>
      <c r="AW69" s="65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S70" s="46"/>
      <c r="AT70" s="47"/>
    </row>
    <row r="71" spans="1:49" x14ac:dyDescent="0.2">
      <c r="A71" s="154" t="s">
        <v>25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62"/>
    </row>
    <row r="72" spans="1:49" x14ac:dyDescent="0.2">
      <c r="A72" s="1"/>
      <c r="B72" s="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  <c r="AQ72" s="32"/>
      <c r="AR72" s="32"/>
      <c r="AS72" s="32"/>
      <c r="AT72" s="32"/>
    </row>
    <row r="73" spans="1:49" ht="12" customHeight="1" x14ac:dyDescent="0.2">
      <c r="A73" s="1"/>
      <c r="B73" s="35"/>
      <c r="C73" s="30" t="s">
        <v>26</v>
      </c>
      <c r="D73" s="1"/>
      <c r="E73" s="1"/>
      <c r="F73" s="1"/>
      <c r="G73" s="1"/>
      <c r="H73" s="1"/>
      <c r="I73" s="1"/>
      <c r="J73" s="1"/>
      <c r="K73" s="29" t="s">
        <v>21</v>
      </c>
      <c r="L73" s="1"/>
      <c r="M73" s="37"/>
      <c r="N73" s="30" t="s">
        <v>33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0" t="s">
        <v>35</v>
      </c>
      <c r="AA73" s="1"/>
      <c r="AB73" s="37"/>
      <c r="AC73" s="30" t="s">
        <v>336</v>
      </c>
      <c r="AD73" s="1"/>
      <c r="AE73" s="1"/>
      <c r="AF73" s="1"/>
      <c r="AG73" s="1"/>
      <c r="AH73" s="1"/>
      <c r="AI73" s="1"/>
      <c r="AJ73" s="1"/>
      <c r="AK73" s="1"/>
      <c r="AL73" s="29" t="s">
        <v>375</v>
      </c>
      <c r="AM73" s="37"/>
      <c r="AN73" s="30" t="s">
        <v>43</v>
      </c>
      <c r="AO73" s="1"/>
      <c r="AT73" s="49" t="s">
        <v>45</v>
      </c>
    </row>
    <row r="74" spans="1:49" ht="12" customHeight="1" x14ac:dyDescent="0.2">
      <c r="A74" s="1"/>
      <c r="B74" s="35"/>
      <c r="C74" s="30" t="s">
        <v>27</v>
      </c>
      <c r="D74" s="1"/>
      <c r="E74" s="1"/>
      <c r="F74" s="1"/>
      <c r="G74" s="1"/>
      <c r="H74" s="1"/>
      <c r="I74" s="1"/>
      <c r="J74" s="1"/>
      <c r="K74" s="29"/>
      <c r="L74" s="1"/>
      <c r="M74" s="35"/>
      <c r="N74" s="30" t="s">
        <v>371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0" t="s">
        <v>36</v>
      </c>
      <c r="AA74" s="1"/>
      <c r="AB74" s="35"/>
      <c r="AC74" s="30" t="s">
        <v>376</v>
      </c>
      <c r="AD74" s="1"/>
      <c r="AE74" s="1"/>
      <c r="AF74" s="1"/>
      <c r="AG74" s="1"/>
      <c r="AH74" s="1"/>
      <c r="AI74" s="1"/>
      <c r="AJ74" s="1"/>
      <c r="AK74" s="1"/>
      <c r="AL74" s="29" t="s">
        <v>377</v>
      </c>
      <c r="AM74" s="35"/>
      <c r="AN74" s="30" t="s">
        <v>44</v>
      </c>
      <c r="AO74" s="1"/>
      <c r="AT74" s="50" t="s">
        <v>46</v>
      </c>
    </row>
    <row r="75" spans="1:49" ht="12" customHeight="1" x14ac:dyDescent="0.2">
      <c r="A75" s="1"/>
      <c r="B75" s="35"/>
      <c r="C75" s="30" t="s">
        <v>28</v>
      </c>
      <c r="D75" s="1"/>
      <c r="E75" s="1"/>
      <c r="F75" s="1"/>
      <c r="G75" s="1"/>
      <c r="H75" s="1"/>
      <c r="I75" s="1"/>
      <c r="J75" s="1"/>
      <c r="K75" s="29" t="s">
        <v>31</v>
      </c>
      <c r="L75" s="1"/>
      <c r="M75" s="35"/>
      <c r="N75" s="30" t="s">
        <v>372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0" t="s">
        <v>37</v>
      </c>
      <c r="AA75" s="1"/>
      <c r="AB75" s="35"/>
      <c r="AC75" s="30" t="s">
        <v>38</v>
      </c>
      <c r="AD75" s="1"/>
      <c r="AE75" s="1"/>
      <c r="AF75" s="1"/>
      <c r="AG75" s="1"/>
      <c r="AH75" s="1"/>
      <c r="AI75" s="1"/>
      <c r="AJ75" s="1"/>
      <c r="AK75" s="1"/>
      <c r="AL75" s="29" t="s">
        <v>40</v>
      </c>
      <c r="AM75" s="35"/>
      <c r="AN75" s="30" t="s">
        <v>50</v>
      </c>
      <c r="AO75" s="1"/>
      <c r="AT75" s="50"/>
    </row>
    <row r="76" spans="1:49" ht="12" customHeight="1" x14ac:dyDescent="0.2">
      <c r="A76" s="1"/>
      <c r="B76" s="35"/>
      <c r="C76" s="30" t="s">
        <v>29</v>
      </c>
      <c r="D76" s="1"/>
      <c r="E76" s="1"/>
      <c r="F76" s="1"/>
      <c r="G76" s="1"/>
      <c r="H76" s="1"/>
      <c r="I76" s="1"/>
      <c r="J76" s="1"/>
      <c r="K76" s="29" t="s">
        <v>32</v>
      </c>
      <c r="L76" s="1"/>
      <c r="M76" s="35"/>
      <c r="N76" s="30" t="s">
        <v>34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0"/>
      <c r="AA76" s="1"/>
      <c r="AB76" s="35"/>
      <c r="AC76" s="30" t="s">
        <v>39</v>
      </c>
      <c r="AD76" s="1"/>
      <c r="AE76" s="1"/>
      <c r="AF76" s="1"/>
      <c r="AG76" s="1"/>
      <c r="AH76" s="1"/>
      <c r="AI76" s="1"/>
      <c r="AJ76" s="1"/>
      <c r="AK76" s="1"/>
      <c r="AL76" s="29" t="s">
        <v>41</v>
      </c>
      <c r="AM76" s="35"/>
      <c r="AN76" s="30" t="s">
        <v>49</v>
      </c>
      <c r="AO76" s="1"/>
      <c r="AT76" s="50" t="s">
        <v>47</v>
      </c>
    </row>
    <row r="77" spans="1:49" ht="12" customHeight="1" x14ac:dyDescent="0.2">
      <c r="A77" s="1"/>
      <c r="B77" s="35"/>
      <c r="C77" s="30" t="s">
        <v>30</v>
      </c>
      <c r="D77" s="1"/>
      <c r="E77" s="1"/>
      <c r="F77" s="1"/>
      <c r="G77" s="1"/>
      <c r="H77" s="1"/>
      <c r="I77" s="1"/>
      <c r="J77" s="1"/>
      <c r="K77" s="29" t="s">
        <v>22</v>
      </c>
      <c r="L77" s="1"/>
      <c r="M77" s="35"/>
      <c r="N77" s="30" t="s">
        <v>374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0" t="s">
        <v>24</v>
      </c>
      <c r="AA77" s="1"/>
      <c r="AB77" s="35"/>
      <c r="AC77" s="30" t="s">
        <v>373</v>
      </c>
      <c r="AD77" s="1"/>
      <c r="AE77" s="1"/>
      <c r="AF77" s="1"/>
      <c r="AG77" s="1"/>
      <c r="AH77" s="1"/>
      <c r="AI77" s="1"/>
      <c r="AJ77" s="1"/>
      <c r="AK77" s="1"/>
      <c r="AL77" s="29" t="s">
        <v>42</v>
      </c>
      <c r="AM77" s="35"/>
      <c r="AN77" s="30" t="s">
        <v>378</v>
      </c>
      <c r="AO77" s="1"/>
      <c r="AT77" s="50" t="s">
        <v>379</v>
      </c>
    </row>
    <row r="78" spans="1:49" ht="12" customHeight="1" x14ac:dyDescent="0.2">
      <c r="B78" s="36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8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8"/>
      <c r="AC78" s="33"/>
      <c r="AD78" s="32"/>
      <c r="AE78" s="32"/>
      <c r="AF78" s="32"/>
      <c r="AG78" s="32"/>
      <c r="AH78" s="32"/>
      <c r="AI78" s="32"/>
      <c r="AJ78" s="32"/>
      <c r="AK78" s="32"/>
      <c r="AL78" s="34"/>
      <c r="AM78" s="38"/>
      <c r="AN78" s="39"/>
      <c r="AO78" s="32"/>
      <c r="AP78" s="32"/>
      <c r="AQ78" s="32"/>
      <c r="AR78" s="32"/>
      <c r="AS78" s="32"/>
      <c r="AT78" s="51"/>
    </row>
    <row r="79" spans="1:49" ht="12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2"/>
      <c r="AD79" s="41"/>
      <c r="AE79" s="41"/>
      <c r="AF79" s="41"/>
      <c r="AG79" s="41"/>
      <c r="AH79" s="41"/>
      <c r="AI79" s="41"/>
      <c r="AJ79" s="41"/>
      <c r="AK79" s="41"/>
      <c r="AL79" s="43"/>
      <c r="AM79" s="41"/>
      <c r="AN79" s="44"/>
      <c r="AO79" s="41"/>
      <c r="AP79" s="41"/>
      <c r="AQ79" s="41"/>
      <c r="AR79" s="41"/>
      <c r="AS79" s="41"/>
      <c r="AT79" s="42"/>
    </row>
  </sheetData>
  <sheetProtection sheet="1" objects="1" scenarios="1" formatCells="0" selectLockedCells="1"/>
  <mergeCells count="101">
    <mergeCell ref="BM21:BM22"/>
    <mergeCell ref="CC21:CC22"/>
    <mergeCell ref="BX21:BX22"/>
    <mergeCell ref="BY21:BY22"/>
    <mergeCell ref="BZ21:BZ22"/>
    <mergeCell ref="CA21:CA22"/>
    <mergeCell ref="CB21:CB22"/>
    <mergeCell ref="BS21:BS22"/>
    <mergeCell ref="BT21:BT22"/>
    <mergeCell ref="BU21:BU22"/>
    <mergeCell ref="BV21:BV22"/>
    <mergeCell ref="BW21:BW22"/>
    <mergeCell ref="BN21:BN22"/>
    <mergeCell ref="BO21:BO22"/>
    <mergeCell ref="BP21:BP22"/>
    <mergeCell ref="BQ21:BQ22"/>
    <mergeCell ref="BR21:BR22"/>
    <mergeCell ref="BH21:BH22"/>
    <mergeCell ref="BI21:BI22"/>
    <mergeCell ref="BJ21:BJ22"/>
    <mergeCell ref="BK21:BK22"/>
    <mergeCell ref="BL21:BL22"/>
    <mergeCell ref="BC21:BC22"/>
    <mergeCell ref="BD21:BD22"/>
    <mergeCell ref="BE21:BE22"/>
    <mergeCell ref="BF21:BF22"/>
    <mergeCell ref="BG21:BG22"/>
    <mergeCell ref="AX21:AX22"/>
    <mergeCell ref="AY21:AY22"/>
    <mergeCell ref="AZ21:AZ22"/>
    <mergeCell ref="BA21:BA22"/>
    <mergeCell ref="BB21:BB22"/>
    <mergeCell ref="AT21:AT22"/>
    <mergeCell ref="AQ21:AQ22"/>
    <mergeCell ref="AS13:AT13"/>
    <mergeCell ref="Z16:AD16"/>
    <mergeCell ref="R16:Y16"/>
    <mergeCell ref="AL21:AL22"/>
    <mergeCell ref="A15:AV15"/>
    <mergeCell ref="AR21:AR22"/>
    <mergeCell ref="AG21:AG22"/>
    <mergeCell ref="AH21:AH22"/>
    <mergeCell ref="AI21:AI22"/>
    <mergeCell ref="AJ21:AJ22"/>
    <mergeCell ref="AK20:AL20"/>
    <mergeCell ref="AD21:AD22"/>
    <mergeCell ref="AN21:AN22"/>
    <mergeCell ref="Y21:Y22"/>
    <mergeCell ref="I21:I22"/>
    <mergeCell ref="K21:K22"/>
    <mergeCell ref="T21:T22"/>
    <mergeCell ref="U21:U22"/>
    <mergeCell ref="Z21:Z22"/>
    <mergeCell ref="AM20:AS20"/>
    <mergeCell ref="AS21:AS22"/>
    <mergeCell ref="A71:AV71"/>
    <mergeCell ref="AU21:AV21"/>
    <mergeCell ref="E66:S66"/>
    <mergeCell ref="E67:S67"/>
    <mergeCell ref="AT20:AV20"/>
    <mergeCell ref="AM21:AM22"/>
    <mergeCell ref="AO21:AO22"/>
    <mergeCell ref="L21:L22"/>
    <mergeCell ref="N21:N22"/>
    <mergeCell ref="M21:M22"/>
    <mergeCell ref="AK21:AK22"/>
    <mergeCell ref="AP21:AP22"/>
    <mergeCell ref="X21:X22"/>
    <mergeCell ref="E20:AJ20"/>
    <mergeCell ref="E21:E22"/>
    <mergeCell ref="A20:A22"/>
    <mergeCell ref="B20:B22"/>
    <mergeCell ref="E69:S69"/>
    <mergeCell ref="U68:AJ68"/>
    <mergeCell ref="U69:AJ69"/>
    <mergeCell ref="AA21:AA22"/>
    <mergeCell ref="AB21:AB22"/>
    <mergeCell ref="C20:C22"/>
    <mergeCell ref="D20:D22"/>
    <mergeCell ref="E64:S64"/>
    <mergeCell ref="U63:AJ63"/>
    <mergeCell ref="E68:S68"/>
    <mergeCell ref="R21:R22"/>
    <mergeCell ref="J21:J22"/>
    <mergeCell ref="U66:AJ66"/>
    <mergeCell ref="U67:AJ67"/>
    <mergeCell ref="AE21:AE22"/>
    <mergeCell ref="AF21:AF22"/>
    <mergeCell ref="P21:P22"/>
    <mergeCell ref="S21:S22"/>
    <mergeCell ref="E63:S63"/>
    <mergeCell ref="U64:AJ64"/>
    <mergeCell ref="T23:T64"/>
    <mergeCell ref="V21:V22"/>
    <mergeCell ref="W21:W22"/>
    <mergeCell ref="F21:F22"/>
    <mergeCell ref="G21:G22"/>
    <mergeCell ref="H21:H22"/>
    <mergeCell ref="O21:O22"/>
    <mergeCell ref="Q21:Q22"/>
    <mergeCell ref="AC21:AC22"/>
  </mergeCells>
  <phoneticPr fontId="0" type="noConversion"/>
  <conditionalFormatting sqref="E23:S62 U23:AJ62">
    <cfRule type="containsText" dxfId="2" priority="4" operator="containsText" text="В">
      <formula>NOT(ISERROR(SEARCH("В",E23)))</formula>
    </cfRule>
  </conditionalFormatting>
  <conditionalFormatting sqref="E21:S22">
    <cfRule type="expression" dxfId="1" priority="3">
      <formula>OR(E23="В",E24="В",E25="В",E26="В",E27="В")</formula>
    </cfRule>
  </conditionalFormatting>
  <conditionalFormatting sqref="U21:AJ22">
    <cfRule type="expression" dxfId="0" priority="1">
      <formula>OR(U23="В",U24="В",U25="В",U26="В",U27="В")</formula>
    </cfRule>
  </conditionalFormatting>
  <dataValidations count="3">
    <dataValidation type="list" allowBlank="1" showInputMessage="1" showErrorMessage="1" sqref="R16:Y16">
      <formula1>$DZ$24:$EK$24</formula1>
    </dataValidation>
    <dataValidation type="list" allowBlank="1" showInputMessage="1" showErrorMessage="1" sqref="Z16:AD16">
      <formula1>$DZ$25:$EP$25</formula1>
    </dataValidation>
    <dataValidation type="list" allowBlank="1" showInputMessage="1" showErrorMessage="1" sqref="AS13:AT13">
      <formula1>$DY$26:$EP$26</formula1>
    </dataValidation>
  </dataValidations>
  <printOptions horizontalCentered="1"/>
  <pageMargins left="0.31496062992125984" right="0.31496062992125984" top="0.62992125984251968" bottom="0.59055118110236227" header="0.51181102362204722" footer="0.51181102362204722"/>
  <pageSetup paperSize="9" scale="44" orientation="landscape" verticalDpi="0" r:id="rId1"/>
  <headerFooter alignWithMargins="0"/>
  <ignoredErrors>
    <ignoredError sqref="AH23:AJ23 AD23:AF23 AA23:AC23 W23:Y23 U23 T32:U32 E63:AJ64 T23:T29 V23 Z23 AG23 T30 T31 E25:S25 U24:AJ31 E33:S62 U33:AJ36 E24:R24 E27:S32 E26:F26 G26:S26 R23 K23 F23:G23 H23:I23 L23:Q23 S23 E23 J23 S24 V32:AJ32 U37:AJ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S37"/>
  <sheetViews>
    <sheetView topLeftCell="A3" workbookViewId="0">
      <selection activeCell="B3" sqref="B3"/>
    </sheetView>
  </sheetViews>
  <sheetFormatPr defaultRowHeight="12.75" x14ac:dyDescent="0.2"/>
  <cols>
    <col min="1" max="1" width="9.140625" style="80"/>
    <col min="2" max="2" width="11.7109375" customWidth="1"/>
    <col min="12" max="12" width="11" customWidth="1"/>
    <col min="13" max="13" width="22" customWidth="1"/>
    <col min="14" max="14" width="19.140625" customWidth="1"/>
  </cols>
  <sheetData>
    <row r="3" spans="2:19" ht="16.5" thickBot="1" x14ac:dyDescent="0.3">
      <c r="B3" s="85" t="s">
        <v>140</v>
      </c>
      <c r="C3" s="25"/>
      <c r="D3" s="25"/>
      <c r="E3" s="25"/>
      <c r="F3" s="25"/>
      <c r="G3" s="25"/>
      <c r="H3" s="25"/>
      <c r="I3" s="25"/>
      <c r="J3" s="25"/>
      <c r="M3" s="85" t="s">
        <v>156</v>
      </c>
      <c r="N3" s="25"/>
      <c r="O3" s="25"/>
      <c r="P3" s="25"/>
      <c r="Q3" s="25"/>
      <c r="R3" s="25"/>
      <c r="S3" s="25"/>
    </row>
    <row r="4" spans="2:19" ht="15.75" customHeight="1" thickBot="1" x14ac:dyDescent="0.3">
      <c r="B4" s="25" t="s">
        <v>399</v>
      </c>
      <c r="C4" s="25" t="s">
        <v>138</v>
      </c>
      <c r="D4" s="25"/>
      <c r="E4" s="25"/>
      <c r="F4" s="25"/>
      <c r="G4" s="25"/>
      <c r="H4" s="25"/>
      <c r="I4" s="25"/>
      <c r="J4" s="25"/>
      <c r="M4" s="87" t="s">
        <v>157</v>
      </c>
      <c r="N4" s="88" t="s">
        <v>158</v>
      </c>
      <c r="O4" s="25"/>
      <c r="P4" s="25"/>
      <c r="Q4" s="25"/>
      <c r="R4" s="25"/>
      <c r="S4" s="25"/>
    </row>
    <row r="5" spans="2:19" ht="15.75" customHeight="1" thickBot="1" x14ac:dyDescent="0.3">
      <c r="B5" s="25" t="s">
        <v>400</v>
      </c>
      <c r="C5" s="25" t="s">
        <v>139</v>
      </c>
      <c r="D5" s="25"/>
      <c r="E5" s="25"/>
      <c r="F5" s="25"/>
      <c r="G5" s="25"/>
      <c r="H5" s="25"/>
      <c r="I5" s="25"/>
      <c r="J5" s="25"/>
      <c r="M5" s="89" t="s">
        <v>159</v>
      </c>
      <c r="N5" s="90" t="s">
        <v>160</v>
      </c>
      <c r="O5" s="25"/>
      <c r="P5" s="25"/>
      <c r="Q5" s="25"/>
      <c r="R5" s="25"/>
      <c r="S5" s="25"/>
    </row>
    <row r="6" spans="2:19" ht="15.75" customHeight="1" thickBot="1" x14ac:dyDescent="0.3">
      <c r="B6" s="25" t="s">
        <v>401</v>
      </c>
      <c r="C6" s="25" t="s">
        <v>142</v>
      </c>
      <c r="D6" s="25"/>
      <c r="E6" s="25"/>
      <c r="F6" s="25"/>
      <c r="G6" s="25"/>
      <c r="H6" s="25"/>
      <c r="I6" s="25"/>
      <c r="J6" s="25"/>
      <c r="M6" s="89" t="s">
        <v>161</v>
      </c>
      <c r="N6" s="90" t="s">
        <v>162</v>
      </c>
      <c r="O6" s="25"/>
      <c r="P6" s="25"/>
      <c r="Q6" s="25"/>
      <c r="R6" s="25"/>
      <c r="S6" s="25"/>
    </row>
    <row r="7" spans="2:19" ht="27" customHeight="1" thickBot="1" x14ac:dyDescent="0.3">
      <c r="B7" s="125" t="s">
        <v>402</v>
      </c>
      <c r="C7" s="86" t="s">
        <v>141</v>
      </c>
      <c r="D7" s="25"/>
      <c r="E7" s="25"/>
      <c r="F7" s="25"/>
      <c r="G7" s="25"/>
      <c r="H7" s="25"/>
      <c r="I7" s="25"/>
      <c r="J7" s="25"/>
      <c r="M7" s="89" t="s">
        <v>163</v>
      </c>
      <c r="N7" s="90" t="s">
        <v>164</v>
      </c>
      <c r="O7" s="25"/>
      <c r="P7" s="25"/>
      <c r="Q7" s="25"/>
      <c r="R7" s="25"/>
      <c r="S7" s="25"/>
    </row>
    <row r="8" spans="2:19" ht="15.75" customHeight="1" thickBot="1" x14ac:dyDescent="0.3">
      <c r="B8" s="25" t="s">
        <v>403</v>
      </c>
      <c r="C8" s="25" t="s">
        <v>143</v>
      </c>
      <c r="D8" s="25"/>
      <c r="E8" s="25"/>
      <c r="F8" s="25"/>
      <c r="G8" s="25"/>
      <c r="H8" s="25"/>
      <c r="I8" s="25"/>
      <c r="J8" s="25"/>
      <c r="M8" s="89" t="s">
        <v>165</v>
      </c>
      <c r="N8" s="90" t="s">
        <v>166</v>
      </c>
      <c r="O8" s="25"/>
      <c r="P8" s="25"/>
      <c r="Q8" s="25"/>
      <c r="R8" s="25"/>
      <c r="S8" s="25"/>
    </row>
    <row r="9" spans="2:19" ht="15.75" customHeight="1" thickBot="1" x14ac:dyDescent="0.3">
      <c r="B9" s="25" t="s">
        <v>404</v>
      </c>
      <c r="C9" s="25" t="s">
        <v>144</v>
      </c>
      <c r="D9" s="25"/>
      <c r="E9" s="25"/>
      <c r="F9" s="25"/>
      <c r="G9" s="25"/>
      <c r="H9" s="25"/>
      <c r="I9" s="25"/>
      <c r="J9" s="25"/>
      <c r="M9" s="89" t="s">
        <v>167</v>
      </c>
      <c r="N9" s="90" t="s">
        <v>168</v>
      </c>
      <c r="O9" s="25"/>
      <c r="P9" s="25"/>
      <c r="Q9" s="25"/>
      <c r="R9" s="25"/>
      <c r="S9" s="25"/>
    </row>
    <row r="10" spans="2:19" ht="15.75" customHeight="1" x14ac:dyDescent="0.25">
      <c r="B10" s="25" t="s">
        <v>405</v>
      </c>
      <c r="C10" s="25" t="s">
        <v>145</v>
      </c>
      <c r="D10" s="25"/>
      <c r="E10" s="25"/>
      <c r="F10" s="25"/>
      <c r="G10" s="25"/>
      <c r="H10" s="25"/>
      <c r="I10" s="25"/>
      <c r="J10" s="25"/>
      <c r="M10" s="206" t="s">
        <v>169</v>
      </c>
      <c r="N10" s="91" t="s">
        <v>170</v>
      </c>
      <c r="O10" s="25"/>
      <c r="P10" s="25"/>
      <c r="Q10" s="25"/>
      <c r="R10" s="25"/>
      <c r="S10" s="25"/>
    </row>
    <row r="11" spans="2:19" ht="15.75" customHeight="1" thickBot="1" x14ac:dyDescent="0.3">
      <c r="B11" s="25" t="s">
        <v>406</v>
      </c>
      <c r="C11" s="25" t="s">
        <v>139</v>
      </c>
      <c r="D11" s="25"/>
      <c r="E11" s="25"/>
      <c r="F11" s="25"/>
      <c r="G11" s="25"/>
      <c r="H11" s="25"/>
      <c r="I11" s="25"/>
      <c r="J11" s="25"/>
      <c r="M11" s="207"/>
      <c r="N11" s="90" t="s">
        <v>171</v>
      </c>
      <c r="O11" s="25"/>
      <c r="P11" s="25"/>
      <c r="Q11" s="25"/>
      <c r="R11" s="25"/>
      <c r="S11" s="25"/>
    </row>
    <row r="12" spans="2:19" ht="15.75" customHeight="1" thickBot="1" x14ac:dyDescent="0.3">
      <c r="B12" s="208" t="s">
        <v>398</v>
      </c>
      <c r="C12" s="25" t="s">
        <v>146</v>
      </c>
      <c r="D12" s="25"/>
      <c r="E12" s="25"/>
      <c r="F12" s="25"/>
      <c r="G12" s="25"/>
      <c r="H12" s="25"/>
      <c r="I12" s="25"/>
      <c r="J12" s="25"/>
      <c r="M12" s="89" t="s">
        <v>172</v>
      </c>
      <c r="N12" s="90" t="s">
        <v>173</v>
      </c>
      <c r="O12" s="25"/>
      <c r="P12" s="25"/>
      <c r="Q12" s="25"/>
      <c r="R12" s="25"/>
      <c r="S12" s="25"/>
    </row>
    <row r="13" spans="2:19" ht="15.75" customHeight="1" thickBot="1" x14ac:dyDescent="0.3">
      <c r="B13" s="208"/>
      <c r="C13" s="85" t="s">
        <v>414</v>
      </c>
      <c r="D13" s="25"/>
      <c r="E13" s="25"/>
      <c r="F13" s="25"/>
      <c r="G13" s="25"/>
      <c r="H13" s="25"/>
      <c r="I13" s="25"/>
      <c r="J13" s="25"/>
      <c r="M13" s="89" t="s">
        <v>174</v>
      </c>
      <c r="N13" s="90" t="s">
        <v>175</v>
      </c>
      <c r="O13" s="25"/>
      <c r="P13" s="25"/>
      <c r="Q13" s="25"/>
      <c r="R13" s="25"/>
      <c r="S13" s="25"/>
    </row>
    <row r="14" spans="2:19" ht="15.75" x14ac:dyDescent="0.25">
      <c r="B14" s="208"/>
      <c r="C14" s="25"/>
      <c r="D14" s="25"/>
      <c r="E14" s="25"/>
      <c r="F14" s="25"/>
      <c r="G14" s="25"/>
      <c r="H14" s="25"/>
      <c r="I14" s="25"/>
      <c r="J14" s="25"/>
      <c r="M14" s="25"/>
      <c r="N14" s="25"/>
      <c r="O14" s="25"/>
      <c r="P14" s="25"/>
      <c r="Q14" s="25"/>
      <c r="R14" s="25"/>
      <c r="S14" s="25"/>
    </row>
    <row r="15" spans="2:19" s="80" customFormat="1" ht="16.5" thickBot="1" x14ac:dyDescent="0.3">
      <c r="B15" s="25" t="s">
        <v>407</v>
      </c>
      <c r="C15" s="25" t="s">
        <v>155</v>
      </c>
      <c r="D15" s="25"/>
      <c r="E15" s="204" t="s">
        <v>410</v>
      </c>
      <c r="F15" s="205"/>
      <c r="G15" s="205"/>
      <c r="H15" s="205"/>
      <c r="I15" s="205"/>
      <c r="J15" s="205"/>
      <c r="M15" s="85" t="s">
        <v>164</v>
      </c>
      <c r="N15" s="25"/>
      <c r="O15" s="25"/>
      <c r="P15" s="25"/>
      <c r="Q15" s="25"/>
      <c r="R15" s="25"/>
      <c r="S15" s="25"/>
    </row>
    <row r="16" spans="2:19" s="80" customFormat="1" ht="16.5" thickBot="1" x14ac:dyDescent="0.3">
      <c r="B16" s="25" t="s">
        <v>408</v>
      </c>
      <c r="C16" s="25" t="s">
        <v>155</v>
      </c>
      <c r="D16" s="25"/>
      <c r="E16" s="204"/>
      <c r="F16" s="205"/>
      <c r="G16" s="205"/>
      <c r="H16" s="205"/>
      <c r="I16" s="205"/>
      <c r="J16" s="205"/>
      <c r="M16" s="92">
        <v>2014</v>
      </c>
      <c r="N16" s="93" t="s">
        <v>176</v>
      </c>
      <c r="O16" s="25"/>
      <c r="P16" s="25"/>
      <c r="Q16" s="25"/>
      <c r="R16" s="25"/>
      <c r="S16" s="25"/>
    </row>
    <row r="17" spans="2:19" s="80" customFormat="1" ht="16.5" thickBot="1" x14ac:dyDescent="0.3">
      <c r="B17" s="25" t="s">
        <v>409</v>
      </c>
      <c r="C17" s="25" t="s">
        <v>155</v>
      </c>
      <c r="D17" s="25"/>
      <c r="E17" s="204"/>
      <c r="F17" s="205"/>
      <c r="G17" s="205"/>
      <c r="H17" s="205"/>
      <c r="I17" s="205"/>
      <c r="J17" s="205"/>
      <c r="M17" s="92">
        <v>2015</v>
      </c>
      <c r="N17" s="94" t="s">
        <v>177</v>
      </c>
      <c r="O17" s="25"/>
      <c r="P17" s="25"/>
      <c r="Q17" s="25"/>
      <c r="R17" s="25"/>
      <c r="S17" s="25"/>
    </row>
    <row r="18" spans="2:19" ht="16.5" thickBot="1" x14ac:dyDescent="0.3">
      <c r="B18" s="25"/>
      <c r="C18" s="25"/>
      <c r="D18" s="25"/>
      <c r="E18" s="25"/>
      <c r="F18" s="25"/>
      <c r="G18" s="25"/>
      <c r="H18" s="25"/>
      <c r="I18" s="25"/>
      <c r="J18" s="25"/>
      <c r="M18" s="92">
        <v>2016</v>
      </c>
      <c r="N18" s="94" t="s">
        <v>178</v>
      </c>
      <c r="O18" s="25"/>
      <c r="P18" s="25"/>
      <c r="Q18" s="25"/>
      <c r="R18" s="25"/>
      <c r="S18" s="25"/>
    </row>
    <row r="19" spans="2:19" ht="16.5" thickBot="1" x14ac:dyDescent="0.3">
      <c r="B19" s="25" t="s">
        <v>151</v>
      </c>
      <c r="C19" s="25"/>
      <c r="D19" s="25"/>
      <c r="E19" s="25"/>
      <c r="F19" s="25"/>
      <c r="G19" s="25"/>
      <c r="H19" s="25"/>
      <c r="I19" s="25"/>
      <c r="J19" s="25"/>
      <c r="M19" s="92">
        <v>2017</v>
      </c>
      <c r="N19" s="94" t="s">
        <v>179</v>
      </c>
      <c r="O19" s="25"/>
      <c r="P19" s="25"/>
      <c r="Q19" s="25"/>
      <c r="R19" s="25"/>
      <c r="S19" s="25"/>
    </row>
    <row r="20" spans="2:19" ht="16.5" thickBot="1" x14ac:dyDescent="0.3">
      <c r="B20" s="25" t="s">
        <v>415</v>
      </c>
      <c r="C20" s="25"/>
      <c r="D20" s="25"/>
      <c r="E20" s="25"/>
      <c r="F20" s="25"/>
      <c r="G20" s="25"/>
      <c r="H20" s="25"/>
      <c r="I20" s="25"/>
      <c r="J20" s="25"/>
      <c r="M20" s="92">
        <v>2018</v>
      </c>
      <c r="N20" s="94" t="s">
        <v>180</v>
      </c>
      <c r="O20" s="25"/>
      <c r="P20" s="25"/>
      <c r="Q20" s="25"/>
      <c r="R20" s="25"/>
      <c r="S20" s="25"/>
    </row>
    <row r="21" spans="2:19" ht="16.5" thickBot="1" x14ac:dyDescent="0.3">
      <c r="B21" s="25"/>
      <c r="C21" s="25"/>
      <c r="D21" s="25"/>
      <c r="E21" s="25"/>
      <c r="F21" s="25"/>
      <c r="G21" s="25"/>
      <c r="H21" s="25"/>
      <c r="I21" s="25"/>
      <c r="J21" s="25"/>
      <c r="M21" s="92">
        <v>2019</v>
      </c>
      <c r="N21" s="94" t="s">
        <v>181</v>
      </c>
      <c r="O21" s="25"/>
      <c r="P21" s="25"/>
      <c r="Q21" s="25"/>
      <c r="R21" s="25"/>
      <c r="S21" s="25"/>
    </row>
    <row r="22" spans="2:19" ht="16.5" thickBot="1" x14ac:dyDescent="0.3">
      <c r="B22" s="85" t="s">
        <v>147</v>
      </c>
      <c r="C22" s="85"/>
      <c r="D22" s="85"/>
      <c r="E22" s="25"/>
      <c r="F22" s="25"/>
      <c r="G22" s="25"/>
      <c r="H22" s="25"/>
      <c r="I22" s="25"/>
      <c r="J22" s="25"/>
      <c r="M22" s="92">
        <v>2020</v>
      </c>
      <c r="N22" s="94" t="s">
        <v>182</v>
      </c>
      <c r="O22" s="25"/>
      <c r="P22" s="25"/>
      <c r="Q22" s="25"/>
      <c r="R22" s="25"/>
      <c r="S22" s="25"/>
    </row>
    <row r="23" spans="2:19" ht="16.5" thickBot="1" x14ac:dyDescent="0.3">
      <c r="B23" s="25"/>
      <c r="C23" s="25" t="s">
        <v>148</v>
      </c>
      <c r="D23" s="25"/>
      <c r="E23" s="25"/>
      <c r="F23" s="25"/>
      <c r="G23" s="25"/>
      <c r="H23" s="25"/>
      <c r="I23" s="25"/>
      <c r="J23" s="25"/>
      <c r="M23" s="92">
        <v>2021</v>
      </c>
      <c r="N23" s="94" t="s">
        <v>183</v>
      </c>
      <c r="O23" s="25"/>
      <c r="P23" s="25"/>
      <c r="Q23" s="25"/>
      <c r="R23" s="25"/>
      <c r="S23" s="25"/>
    </row>
    <row r="24" spans="2:19" ht="16.5" thickBot="1" x14ac:dyDescent="0.3">
      <c r="B24" s="25"/>
      <c r="C24" s="25" t="s">
        <v>149</v>
      </c>
      <c r="D24" s="25"/>
      <c r="E24" s="25"/>
      <c r="F24" s="25" t="s">
        <v>416</v>
      </c>
      <c r="G24" s="25"/>
      <c r="H24" s="25"/>
      <c r="I24" s="25"/>
      <c r="J24" s="25"/>
      <c r="M24" s="92">
        <v>2022</v>
      </c>
      <c r="N24" s="94" t="s">
        <v>184</v>
      </c>
      <c r="O24" s="25"/>
      <c r="P24" s="25"/>
      <c r="Q24" s="25"/>
      <c r="R24" s="25"/>
      <c r="S24" s="25"/>
    </row>
    <row r="25" spans="2:19" ht="16.5" thickBot="1" x14ac:dyDescent="0.3">
      <c r="B25" s="25"/>
      <c r="C25" s="25" t="s">
        <v>150</v>
      </c>
      <c r="D25" s="25"/>
      <c r="E25" s="25"/>
      <c r="F25" s="25"/>
      <c r="G25" s="25"/>
      <c r="H25" s="25"/>
      <c r="I25" s="25"/>
      <c r="J25" s="25"/>
      <c r="M25" s="92">
        <v>2023</v>
      </c>
      <c r="N25" s="94" t="s">
        <v>179</v>
      </c>
      <c r="O25" s="25"/>
      <c r="P25" s="25"/>
      <c r="Q25" s="25"/>
      <c r="R25" s="25"/>
      <c r="S25" s="25"/>
    </row>
    <row r="26" spans="2:19" ht="16.5" thickBot="1" x14ac:dyDescent="0.3">
      <c r="B26" s="25" t="s">
        <v>388</v>
      </c>
      <c r="C26" s="25"/>
      <c r="D26" s="25"/>
      <c r="E26" s="25"/>
      <c r="F26" s="25"/>
      <c r="G26" s="25"/>
      <c r="H26" s="25"/>
      <c r="I26" s="25"/>
      <c r="J26" s="25"/>
      <c r="M26" s="92">
        <v>2024</v>
      </c>
      <c r="N26" s="94" t="s">
        <v>185</v>
      </c>
      <c r="O26" s="25"/>
      <c r="P26" s="25"/>
      <c r="Q26" s="25"/>
      <c r="R26" s="25"/>
      <c r="S26" s="25"/>
    </row>
    <row r="27" spans="2:19" ht="16.5" thickBot="1" x14ac:dyDescent="0.3">
      <c r="B27" s="25"/>
      <c r="C27" s="25"/>
      <c r="D27" s="25"/>
      <c r="E27" s="25"/>
      <c r="F27" s="25"/>
      <c r="G27" s="25"/>
      <c r="H27" s="25"/>
      <c r="I27" s="25"/>
      <c r="J27" s="25"/>
      <c r="M27" s="92">
        <v>2025</v>
      </c>
      <c r="N27" s="94" t="s">
        <v>176</v>
      </c>
      <c r="O27" s="25"/>
      <c r="P27" s="25"/>
      <c r="Q27" s="25"/>
      <c r="R27" s="25"/>
      <c r="S27" s="25"/>
    </row>
    <row r="28" spans="2:19" ht="16.5" thickBot="1" x14ac:dyDescent="0.3">
      <c r="B28" s="25" t="s">
        <v>386</v>
      </c>
      <c r="C28" s="25"/>
      <c r="D28" s="25"/>
      <c r="E28" s="25"/>
      <c r="F28" s="25"/>
      <c r="G28" s="25"/>
      <c r="H28" s="25"/>
      <c r="I28" s="25"/>
      <c r="J28" s="25"/>
      <c r="M28" s="92">
        <v>2026</v>
      </c>
      <c r="N28" s="94" t="s">
        <v>177</v>
      </c>
      <c r="O28" s="25"/>
      <c r="P28" s="25"/>
      <c r="Q28" s="25"/>
      <c r="R28" s="25"/>
      <c r="S28" s="25"/>
    </row>
    <row r="29" spans="2:19" ht="16.5" thickBot="1" x14ac:dyDescent="0.3">
      <c r="B29" s="25" t="s">
        <v>387</v>
      </c>
      <c r="C29" s="25"/>
      <c r="D29" s="25"/>
      <c r="E29" s="25"/>
      <c r="F29" s="25"/>
      <c r="G29" s="25"/>
      <c r="H29" s="25"/>
      <c r="I29" s="25"/>
      <c r="J29" s="25"/>
      <c r="M29" s="92">
        <v>2027</v>
      </c>
      <c r="N29" s="94" t="s">
        <v>183</v>
      </c>
    </row>
    <row r="30" spans="2:19" ht="16.5" thickBot="1" x14ac:dyDescent="0.3">
      <c r="B30" s="25"/>
      <c r="C30" s="25"/>
      <c r="D30" s="25"/>
      <c r="E30" s="25"/>
      <c r="F30" s="25"/>
      <c r="G30" s="25"/>
      <c r="H30" s="25"/>
      <c r="I30" s="25"/>
      <c r="J30" s="25"/>
      <c r="M30" s="92">
        <v>2028</v>
      </c>
      <c r="N30" s="94" t="s">
        <v>179</v>
      </c>
    </row>
    <row r="31" spans="2:19" ht="16.5" thickBot="1" x14ac:dyDescent="0.3">
      <c r="B31" s="25"/>
      <c r="C31" s="25"/>
      <c r="D31" s="25"/>
      <c r="E31" s="25"/>
      <c r="F31" s="25"/>
      <c r="G31" s="25"/>
      <c r="H31" s="25"/>
      <c r="I31" s="25"/>
      <c r="J31" s="25"/>
      <c r="M31" s="92">
        <v>2029</v>
      </c>
      <c r="N31" s="94" t="s">
        <v>180</v>
      </c>
    </row>
    <row r="32" spans="2:19" ht="16.5" thickBot="1" x14ac:dyDescent="0.3">
      <c r="B32" s="25"/>
      <c r="C32" s="25"/>
      <c r="D32" s="25"/>
      <c r="E32" s="25"/>
      <c r="F32" s="25"/>
      <c r="G32" s="25"/>
      <c r="H32" s="25"/>
      <c r="I32" s="25"/>
      <c r="J32" s="25"/>
      <c r="M32" s="92">
        <v>2030</v>
      </c>
      <c r="N32" s="94" t="s">
        <v>181</v>
      </c>
    </row>
    <row r="33" spans="2:10" ht="15.75" x14ac:dyDescent="0.25">
      <c r="B33" s="25"/>
      <c r="C33" s="25"/>
      <c r="D33" s="25"/>
      <c r="E33" s="25"/>
      <c r="F33" s="25"/>
      <c r="G33" s="25"/>
      <c r="H33" s="25"/>
      <c r="I33" s="25"/>
      <c r="J33" s="25"/>
    </row>
    <row r="34" spans="2:10" ht="15.75" x14ac:dyDescent="0.25">
      <c r="B34" s="25"/>
      <c r="C34" s="25"/>
      <c r="D34" s="25"/>
      <c r="E34" s="25"/>
      <c r="F34" s="25"/>
      <c r="G34" s="25"/>
      <c r="H34" s="25"/>
      <c r="I34" s="25"/>
      <c r="J34" s="25"/>
    </row>
    <row r="35" spans="2:10" ht="15.75" x14ac:dyDescent="0.25">
      <c r="B35" s="25"/>
      <c r="C35" s="25"/>
      <c r="D35" s="25"/>
      <c r="E35" s="25"/>
      <c r="F35" s="25"/>
      <c r="G35" s="25"/>
      <c r="H35" s="25"/>
      <c r="I35" s="25"/>
      <c r="J35" s="25"/>
    </row>
    <row r="36" spans="2:10" ht="15.75" x14ac:dyDescent="0.25">
      <c r="B36" s="25"/>
      <c r="C36" s="25"/>
      <c r="D36" s="25"/>
      <c r="E36" s="25"/>
      <c r="F36" s="25"/>
      <c r="G36" s="25"/>
      <c r="H36" s="25"/>
      <c r="I36" s="25"/>
      <c r="J36" s="25"/>
    </row>
    <row r="37" spans="2:10" ht="15.75" x14ac:dyDescent="0.25">
      <c r="B37" s="25"/>
      <c r="C37" s="25"/>
      <c r="D37" s="25"/>
      <c r="E37" s="25"/>
      <c r="F37" s="25"/>
      <c r="G37" s="25"/>
      <c r="H37" s="25"/>
      <c r="I37" s="25"/>
      <c r="J37" s="25"/>
    </row>
  </sheetData>
  <mergeCells count="3">
    <mergeCell ref="E15:J17"/>
    <mergeCell ref="M10:M11"/>
    <mergeCell ref="B12:B14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1" sqref="C1"/>
    </sheetView>
  </sheetViews>
  <sheetFormatPr defaultRowHeight="12.75" x14ac:dyDescent="0.2"/>
  <cols>
    <col min="1" max="1" width="9.140625" style="80"/>
    <col min="2" max="2" width="26.5703125" customWidth="1"/>
    <col min="3" max="3" width="42.85546875" customWidth="1"/>
  </cols>
  <sheetData>
    <row r="1" spans="2:3" ht="18.75" x14ac:dyDescent="0.3">
      <c r="B1" s="95"/>
      <c r="C1" s="95" t="s">
        <v>186</v>
      </c>
    </row>
    <row r="2" spans="2:3" x14ac:dyDescent="0.2">
      <c r="B2" s="96"/>
      <c r="C2" s="99" t="s">
        <v>187</v>
      </c>
    </row>
    <row r="3" spans="2:3" ht="13.5" thickBot="1" x14ac:dyDescent="0.25"/>
    <row r="4" spans="2:3" ht="15.75" customHeight="1" thickBot="1" x14ac:dyDescent="0.25">
      <c r="B4" s="97" t="s">
        <v>188</v>
      </c>
      <c r="C4" s="98" t="s">
        <v>189</v>
      </c>
    </row>
    <row r="5" spans="2:3" ht="15.75" customHeight="1" thickBot="1" x14ac:dyDescent="0.25">
      <c r="B5" s="211" t="s">
        <v>190</v>
      </c>
      <c r="C5" s="212"/>
    </row>
    <row r="6" spans="2:3" ht="15.75" customHeight="1" thickBot="1" x14ac:dyDescent="0.25">
      <c r="B6" s="100" t="s">
        <v>191</v>
      </c>
      <c r="C6" s="102" t="s">
        <v>192</v>
      </c>
    </row>
    <row r="7" spans="2:3" ht="15.75" customHeight="1" thickBot="1" x14ac:dyDescent="0.25">
      <c r="B7" s="100" t="s">
        <v>193</v>
      </c>
      <c r="C7" s="102" t="s">
        <v>194</v>
      </c>
    </row>
    <row r="8" spans="2:3" ht="15.75" customHeight="1" thickBot="1" x14ac:dyDescent="0.25">
      <c r="B8" s="100" t="s">
        <v>167</v>
      </c>
      <c r="C8" s="102" t="s">
        <v>168</v>
      </c>
    </row>
    <row r="9" spans="2:3" ht="15.75" customHeight="1" thickBot="1" x14ac:dyDescent="0.25">
      <c r="B9" s="100" t="s">
        <v>195</v>
      </c>
      <c r="C9" s="102" t="s">
        <v>196</v>
      </c>
    </row>
    <row r="10" spans="2:3" ht="15.75" customHeight="1" x14ac:dyDescent="0.2">
      <c r="B10" s="213" t="s">
        <v>169</v>
      </c>
      <c r="C10" s="103" t="s">
        <v>170</v>
      </c>
    </row>
    <row r="11" spans="2:3" ht="15.75" customHeight="1" thickBot="1" x14ac:dyDescent="0.25">
      <c r="B11" s="214"/>
      <c r="C11" s="102" t="s">
        <v>171</v>
      </c>
    </row>
    <row r="12" spans="2:3" ht="15.75" customHeight="1" thickBot="1" x14ac:dyDescent="0.25">
      <c r="B12" s="211" t="s">
        <v>197</v>
      </c>
      <c r="C12" s="212"/>
    </row>
    <row r="13" spans="2:3" ht="15.75" customHeight="1" thickBot="1" x14ac:dyDescent="0.25">
      <c r="B13" s="100" t="s">
        <v>157</v>
      </c>
      <c r="C13" s="102" t="s">
        <v>158</v>
      </c>
    </row>
    <row r="14" spans="2:3" ht="15.75" customHeight="1" x14ac:dyDescent="0.2">
      <c r="B14" s="213" t="s">
        <v>198</v>
      </c>
      <c r="C14" s="103" t="s">
        <v>199</v>
      </c>
    </row>
    <row r="15" spans="2:3" ht="15.75" customHeight="1" thickBot="1" x14ac:dyDescent="0.25">
      <c r="B15" s="214"/>
      <c r="C15" s="102" t="s">
        <v>200</v>
      </c>
    </row>
    <row r="16" spans="2:3" ht="15.75" customHeight="1" thickBot="1" x14ac:dyDescent="0.25">
      <c r="B16" s="100" t="s">
        <v>161</v>
      </c>
      <c r="C16" s="102" t="s">
        <v>162</v>
      </c>
    </row>
    <row r="17" spans="2:3" ht="15.75" customHeight="1" thickBot="1" x14ac:dyDescent="0.25">
      <c r="B17" s="100" t="s">
        <v>165</v>
      </c>
      <c r="C17" s="102" t="s">
        <v>166</v>
      </c>
    </row>
    <row r="18" spans="2:3" ht="15.75" customHeight="1" thickBot="1" x14ac:dyDescent="0.25">
      <c r="B18" s="100" t="s">
        <v>172</v>
      </c>
      <c r="C18" s="102" t="s">
        <v>173</v>
      </c>
    </row>
    <row r="19" spans="2:3" ht="15.75" customHeight="1" thickBot="1" x14ac:dyDescent="0.25">
      <c r="B19" s="211" t="s">
        <v>201</v>
      </c>
      <c r="C19" s="212"/>
    </row>
    <row r="20" spans="2:3" ht="15.75" customHeight="1" thickBot="1" x14ac:dyDescent="0.25">
      <c r="B20" s="100" t="s">
        <v>159</v>
      </c>
      <c r="C20" s="102" t="s">
        <v>160</v>
      </c>
    </row>
    <row r="21" spans="2:3" ht="27" customHeight="1" thickBot="1" x14ac:dyDescent="0.25">
      <c r="B21" s="100" t="s">
        <v>202</v>
      </c>
      <c r="C21" s="102" t="s">
        <v>203</v>
      </c>
    </row>
    <row r="22" spans="2:3" ht="27.75" customHeight="1" thickBot="1" x14ac:dyDescent="0.25">
      <c r="B22" s="100" t="s">
        <v>163</v>
      </c>
      <c r="C22" s="102" t="s">
        <v>164</v>
      </c>
    </row>
    <row r="23" spans="2:3" ht="15.75" customHeight="1" thickBot="1" x14ac:dyDescent="0.25">
      <c r="B23" s="100" t="s">
        <v>204</v>
      </c>
      <c r="C23" s="102" t="s">
        <v>205</v>
      </c>
    </row>
    <row r="24" spans="2:3" ht="15.75" customHeight="1" thickBot="1" x14ac:dyDescent="0.25">
      <c r="B24" s="100" t="s">
        <v>174</v>
      </c>
      <c r="C24" s="102" t="s">
        <v>175</v>
      </c>
    </row>
    <row r="25" spans="2:3" ht="15.75" customHeight="1" x14ac:dyDescent="0.2">
      <c r="B25" s="209" t="s">
        <v>206</v>
      </c>
      <c r="C25" s="210"/>
    </row>
    <row r="26" spans="2:3" ht="27.75" customHeight="1" thickBot="1" x14ac:dyDescent="0.25">
      <c r="B26" s="215" t="s">
        <v>207</v>
      </c>
      <c r="C26" s="216"/>
    </row>
    <row r="27" spans="2:3" ht="15.75" customHeight="1" thickBot="1" x14ac:dyDescent="0.25">
      <c r="B27" s="100" t="s">
        <v>208</v>
      </c>
      <c r="C27" s="102" t="s">
        <v>209</v>
      </c>
    </row>
    <row r="28" spans="2:3" ht="15.75" customHeight="1" thickBot="1" x14ac:dyDescent="0.25">
      <c r="B28" s="100" t="s">
        <v>210</v>
      </c>
      <c r="C28" s="102" t="s">
        <v>211</v>
      </c>
    </row>
    <row r="29" spans="2:3" ht="15.75" customHeight="1" thickBot="1" x14ac:dyDescent="0.25">
      <c r="B29" s="100" t="s">
        <v>212</v>
      </c>
      <c r="C29" s="102" t="s">
        <v>213</v>
      </c>
    </row>
    <row r="30" spans="2:3" ht="15.75" customHeight="1" thickBot="1" x14ac:dyDescent="0.25">
      <c r="B30" s="100" t="s">
        <v>214</v>
      </c>
      <c r="C30" s="102" t="s">
        <v>215</v>
      </c>
    </row>
    <row r="31" spans="2:3" ht="15.75" customHeight="1" x14ac:dyDescent="0.2">
      <c r="B31" s="213" t="s">
        <v>216</v>
      </c>
      <c r="C31" s="103" t="s">
        <v>217</v>
      </c>
    </row>
    <row r="32" spans="2:3" ht="15.75" customHeight="1" thickBot="1" x14ac:dyDescent="0.25">
      <c r="B32" s="214"/>
      <c r="C32" s="102" t="s">
        <v>218</v>
      </c>
    </row>
    <row r="33" spans="2:3" ht="15.75" customHeight="1" thickBot="1" x14ac:dyDescent="0.25">
      <c r="B33" s="100" t="s">
        <v>219</v>
      </c>
      <c r="C33" s="102" t="s">
        <v>220</v>
      </c>
    </row>
    <row r="34" spans="2:3" ht="15.75" customHeight="1" thickBot="1" x14ac:dyDescent="0.25">
      <c r="B34" s="100" t="s">
        <v>221</v>
      </c>
      <c r="C34" s="102" t="s">
        <v>222</v>
      </c>
    </row>
    <row r="35" spans="2:3" ht="15.75" customHeight="1" thickBot="1" x14ac:dyDescent="0.25">
      <c r="B35" s="100" t="s">
        <v>223</v>
      </c>
      <c r="C35" s="102" t="s">
        <v>224</v>
      </c>
    </row>
    <row r="36" spans="2:3" ht="15.75" customHeight="1" thickBot="1" x14ac:dyDescent="0.25">
      <c r="B36" s="100" t="s">
        <v>225</v>
      </c>
      <c r="C36" s="102" t="s">
        <v>226</v>
      </c>
    </row>
    <row r="37" spans="2:3" ht="15.75" customHeight="1" thickBot="1" x14ac:dyDescent="0.25">
      <c r="B37" s="100" t="s">
        <v>227</v>
      </c>
      <c r="C37" s="102" t="s">
        <v>228</v>
      </c>
    </row>
    <row r="38" spans="2:3" ht="15.75" customHeight="1" thickBot="1" x14ac:dyDescent="0.25">
      <c r="B38" s="100" t="s">
        <v>229</v>
      </c>
      <c r="C38" s="102" t="s">
        <v>230</v>
      </c>
    </row>
    <row r="39" spans="2:3" ht="15.75" customHeight="1" thickBot="1" x14ac:dyDescent="0.25">
      <c r="B39" s="100" t="s">
        <v>181</v>
      </c>
      <c r="C39" s="102" t="s">
        <v>231</v>
      </c>
    </row>
    <row r="40" spans="2:3" ht="15.75" customHeight="1" thickBot="1" x14ac:dyDescent="0.25">
      <c r="B40" s="100" t="s">
        <v>232</v>
      </c>
      <c r="C40" s="102" t="s">
        <v>233</v>
      </c>
    </row>
    <row r="41" spans="2:3" ht="15.75" customHeight="1" thickBot="1" x14ac:dyDescent="0.25">
      <c r="B41" s="100" t="s">
        <v>234</v>
      </c>
      <c r="C41" s="102" t="s">
        <v>235</v>
      </c>
    </row>
    <row r="42" spans="2:3" ht="15.75" customHeight="1" thickBot="1" x14ac:dyDescent="0.25">
      <c r="B42" s="100" t="s">
        <v>236</v>
      </c>
      <c r="C42" s="102" t="s">
        <v>237</v>
      </c>
    </row>
    <row r="43" spans="2:3" ht="15.75" customHeight="1" thickBot="1" x14ac:dyDescent="0.25">
      <c r="B43" s="100" t="s">
        <v>238</v>
      </c>
      <c r="C43" s="102" t="s">
        <v>239</v>
      </c>
    </row>
    <row r="44" spans="2:3" ht="15.75" customHeight="1" thickBot="1" x14ac:dyDescent="0.25">
      <c r="B44" s="100" t="s">
        <v>240</v>
      </c>
      <c r="C44" s="102" t="s">
        <v>241</v>
      </c>
    </row>
    <row r="45" spans="2:3" ht="15.75" customHeight="1" thickBot="1" x14ac:dyDescent="0.25">
      <c r="B45" s="100" t="s">
        <v>242</v>
      </c>
      <c r="C45" s="102" t="s">
        <v>243</v>
      </c>
    </row>
    <row r="46" spans="2:3" ht="15.75" customHeight="1" thickBot="1" x14ac:dyDescent="0.25">
      <c r="B46" s="100" t="s">
        <v>244</v>
      </c>
      <c r="C46" s="102" t="s">
        <v>245</v>
      </c>
    </row>
    <row r="47" spans="2:3" ht="15.75" customHeight="1" thickBot="1" x14ac:dyDescent="0.25">
      <c r="B47" s="100" t="s">
        <v>246</v>
      </c>
      <c r="C47" s="102" t="s">
        <v>247</v>
      </c>
    </row>
    <row r="48" spans="2:3" ht="15.75" customHeight="1" thickBot="1" x14ac:dyDescent="0.25">
      <c r="B48" s="100" t="s">
        <v>248</v>
      </c>
      <c r="C48" s="102" t="s">
        <v>249</v>
      </c>
    </row>
    <row r="49" spans="2:3" ht="15.75" customHeight="1" thickBot="1" x14ac:dyDescent="0.25">
      <c r="B49" s="100" t="s">
        <v>250</v>
      </c>
      <c r="C49" s="102" t="s">
        <v>251</v>
      </c>
    </row>
    <row r="50" spans="2:3" ht="15.75" customHeight="1" thickBot="1" x14ac:dyDescent="0.25">
      <c r="B50" s="100" t="s">
        <v>252</v>
      </c>
      <c r="C50" s="102" t="s">
        <v>253</v>
      </c>
    </row>
    <row r="51" spans="2:3" ht="15.75" customHeight="1" thickBot="1" x14ac:dyDescent="0.25">
      <c r="B51" s="100" t="s">
        <v>254</v>
      </c>
      <c r="C51" s="102" t="s">
        <v>255</v>
      </c>
    </row>
    <row r="52" spans="2:3" ht="15.75" customHeight="1" thickBot="1" x14ac:dyDescent="0.25">
      <c r="B52" s="100" t="s">
        <v>256</v>
      </c>
      <c r="C52" s="102" t="s">
        <v>257</v>
      </c>
    </row>
    <row r="53" spans="2:3" ht="15.75" customHeight="1" thickBot="1" x14ac:dyDescent="0.25">
      <c r="B53" s="100" t="s">
        <v>258</v>
      </c>
      <c r="C53" s="102" t="s">
        <v>259</v>
      </c>
    </row>
    <row r="54" spans="2:3" ht="15.75" customHeight="1" thickBot="1" x14ac:dyDescent="0.25">
      <c r="B54" s="100" t="s">
        <v>260</v>
      </c>
      <c r="C54" s="102" t="s">
        <v>261</v>
      </c>
    </row>
    <row r="55" spans="2:3" ht="15.75" customHeight="1" thickBot="1" x14ac:dyDescent="0.25">
      <c r="B55" s="100" t="s">
        <v>262</v>
      </c>
      <c r="C55" s="102" t="s">
        <v>263</v>
      </c>
    </row>
    <row r="56" spans="2:3" ht="15.75" customHeight="1" thickBot="1" x14ac:dyDescent="0.25">
      <c r="B56" s="100" t="s">
        <v>264</v>
      </c>
      <c r="C56" s="102" t="s">
        <v>265</v>
      </c>
    </row>
    <row r="57" spans="2:3" ht="15.75" customHeight="1" thickBot="1" x14ac:dyDescent="0.25">
      <c r="B57" s="100" t="s">
        <v>266</v>
      </c>
      <c r="C57" s="102" t="s">
        <v>267</v>
      </c>
    </row>
    <row r="58" spans="2:3" ht="15.75" customHeight="1" thickBot="1" x14ac:dyDescent="0.25">
      <c r="B58" s="100" t="s">
        <v>268</v>
      </c>
      <c r="C58" s="102" t="s">
        <v>269</v>
      </c>
    </row>
    <row r="59" spans="2:3" ht="15.75" customHeight="1" thickBot="1" x14ac:dyDescent="0.25">
      <c r="B59" s="100" t="s">
        <v>270</v>
      </c>
      <c r="C59" s="102" t="s">
        <v>271</v>
      </c>
    </row>
    <row r="60" spans="2:3" ht="15.75" customHeight="1" thickBot="1" x14ac:dyDescent="0.25">
      <c r="B60" s="100" t="s">
        <v>272</v>
      </c>
      <c r="C60" s="102" t="s">
        <v>273</v>
      </c>
    </row>
    <row r="61" spans="2:3" ht="15.75" customHeight="1" thickBot="1" x14ac:dyDescent="0.25">
      <c r="B61" s="100" t="s">
        <v>274</v>
      </c>
      <c r="C61" s="102" t="s">
        <v>275</v>
      </c>
    </row>
    <row r="62" spans="2:3" ht="15.75" customHeight="1" thickBot="1" x14ac:dyDescent="0.25">
      <c r="B62" s="100" t="s">
        <v>276</v>
      </c>
      <c r="C62" s="102" t="s">
        <v>277</v>
      </c>
    </row>
    <row r="63" spans="2:3" ht="15.75" customHeight="1" thickBot="1" x14ac:dyDescent="0.25">
      <c r="B63" s="100" t="s">
        <v>278</v>
      </c>
      <c r="C63" s="102" t="s">
        <v>279</v>
      </c>
    </row>
    <row r="64" spans="2:3" ht="15.75" customHeight="1" thickBot="1" x14ac:dyDescent="0.25">
      <c r="B64" s="100" t="s">
        <v>280</v>
      </c>
      <c r="C64" s="102" t="s">
        <v>281</v>
      </c>
    </row>
    <row r="65" spans="2:3" ht="15.75" customHeight="1" thickBot="1" x14ac:dyDescent="0.25">
      <c r="B65" s="100" t="s">
        <v>282</v>
      </c>
      <c r="C65" s="102" t="s">
        <v>283</v>
      </c>
    </row>
    <row r="66" spans="2:3" ht="15.75" customHeight="1" thickBot="1" x14ac:dyDescent="0.25">
      <c r="B66" s="100" t="s">
        <v>284</v>
      </c>
      <c r="C66" s="102" t="s">
        <v>285</v>
      </c>
    </row>
    <row r="67" spans="2:3" ht="15.75" customHeight="1" thickBot="1" x14ac:dyDescent="0.25">
      <c r="B67" s="100" t="s">
        <v>286</v>
      </c>
      <c r="C67" s="102" t="s">
        <v>287</v>
      </c>
    </row>
    <row r="68" spans="2:3" ht="15.75" customHeight="1" x14ac:dyDescent="0.2">
      <c r="B68" s="213" t="s">
        <v>288</v>
      </c>
      <c r="C68" s="103" t="s">
        <v>289</v>
      </c>
    </row>
    <row r="69" spans="2:3" ht="15.75" customHeight="1" thickBot="1" x14ac:dyDescent="0.25">
      <c r="B69" s="214"/>
      <c r="C69" s="102" t="s">
        <v>290</v>
      </c>
    </row>
    <row r="70" spans="2:3" ht="15.75" customHeight="1" thickBot="1" x14ac:dyDescent="0.25">
      <c r="B70" s="100" t="s">
        <v>291</v>
      </c>
      <c r="C70" s="102" t="s">
        <v>292</v>
      </c>
    </row>
    <row r="71" spans="2:3" ht="15.75" customHeight="1" thickBot="1" x14ac:dyDescent="0.25">
      <c r="B71" s="100" t="s">
        <v>293</v>
      </c>
      <c r="C71" s="102" t="s">
        <v>294</v>
      </c>
    </row>
    <row r="72" spans="2:3" ht="15.75" customHeight="1" x14ac:dyDescent="0.2">
      <c r="B72" s="213" t="s">
        <v>295</v>
      </c>
      <c r="C72" s="103" t="s">
        <v>296</v>
      </c>
    </row>
    <row r="73" spans="2:3" ht="15.75" customHeight="1" thickBot="1" x14ac:dyDescent="0.25">
      <c r="B73" s="214"/>
      <c r="C73" s="102" t="s">
        <v>297</v>
      </c>
    </row>
    <row r="74" spans="2:3" ht="15.75" customHeight="1" thickBot="1" x14ac:dyDescent="0.25">
      <c r="B74" s="100" t="s">
        <v>298</v>
      </c>
      <c r="C74" s="102" t="s">
        <v>299</v>
      </c>
    </row>
    <row r="75" spans="2:3" ht="15.75" customHeight="1" thickBot="1" x14ac:dyDescent="0.25">
      <c r="B75" s="100" t="s">
        <v>300</v>
      </c>
      <c r="C75" s="102" t="s">
        <v>301</v>
      </c>
    </row>
    <row r="76" spans="2:3" ht="15.75" customHeight="1" thickBot="1" x14ac:dyDescent="0.25">
      <c r="B76" s="100" t="s">
        <v>302</v>
      </c>
      <c r="C76" s="102" t="s">
        <v>303</v>
      </c>
    </row>
    <row r="77" spans="2:3" ht="15.75" customHeight="1" thickBot="1" x14ac:dyDescent="0.25">
      <c r="B77" s="100" t="s">
        <v>304</v>
      </c>
      <c r="C77" s="102" t="s">
        <v>305</v>
      </c>
    </row>
    <row r="78" spans="2:3" ht="15.75" customHeight="1" thickBot="1" x14ac:dyDescent="0.25">
      <c r="B78" s="211" t="s">
        <v>306</v>
      </c>
      <c r="C78" s="212"/>
    </row>
    <row r="79" spans="2:3" ht="15.75" customHeight="1" thickBot="1" x14ac:dyDescent="0.25">
      <c r="B79" s="101" t="s">
        <v>307</v>
      </c>
      <c r="C79" s="102" t="s">
        <v>308</v>
      </c>
    </row>
    <row r="80" spans="2:3" ht="15.75" customHeight="1" thickBot="1" x14ac:dyDescent="0.25">
      <c r="B80" s="101" t="s">
        <v>309</v>
      </c>
      <c r="C80" s="102" t="s">
        <v>310</v>
      </c>
    </row>
    <row r="81" spans="2:3" ht="15.75" customHeight="1" thickBot="1" x14ac:dyDescent="0.25">
      <c r="B81" s="101" t="s">
        <v>311</v>
      </c>
      <c r="C81" s="102" t="s">
        <v>312</v>
      </c>
    </row>
    <row r="82" spans="2:3" ht="15.75" customHeight="1" thickBot="1" x14ac:dyDescent="0.25">
      <c r="B82" s="101" t="s">
        <v>313</v>
      </c>
      <c r="C82" s="102" t="s">
        <v>314</v>
      </c>
    </row>
    <row r="83" spans="2:3" ht="15.75" customHeight="1" thickBot="1" x14ac:dyDescent="0.25">
      <c r="B83" s="101" t="s">
        <v>315</v>
      </c>
      <c r="C83" s="102" t="s">
        <v>316</v>
      </c>
    </row>
    <row r="84" spans="2:3" ht="15.75" customHeight="1" thickBot="1" x14ac:dyDescent="0.25">
      <c r="B84" s="101" t="s">
        <v>317</v>
      </c>
      <c r="C84" s="102" t="s">
        <v>318</v>
      </c>
    </row>
    <row r="85" spans="2:3" ht="15.75" customHeight="1" thickBot="1" x14ac:dyDescent="0.25">
      <c r="B85" s="101" t="s">
        <v>319</v>
      </c>
      <c r="C85" s="102" t="s">
        <v>320</v>
      </c>
    </row>
    <row r="86" spans="2:3" ht="15.75" customHeight="1" thickBot="1" x14ac:dyDescent="0.25">
      <c r="B86" s="211" t="s">
        <v>321</v>
      </c>
      <c r="C86" s="212"/>
    </row>
    <row r="87" spans="2:3" ht="15.75" customHeight="1" thickBot="1" x14ac:dyDescent="0.25">
      <c r="B87" s="101" t="s">
        <v>191</v>
      </c>
      <c r="C87" s="102" t="s">
        <v>322</v>
      </c>
    </row>
    <row r="88" spans="2:3" ht="15.75" customHeight="1" thickBot="1" x14ac:dyDescent="0.25">
      <c r="B88" s="101" t="s">
        <v>323</v>
      </c>
      <c r="C88" s="102" t="s">
        <v>324</v>
      </c>
    </row>
    <row r="89" spans="2:3" ht="15.75" customHeight="1" thickBot="1" x14ac:dyDescent="0.25">
      <c r="B89" s="101" t="s">
        <v>325</v>
      </c>
      <c r="C89" s="102" t="s">
        <v>326</v>
      </c>
    </row>
    <row r="90" spans="2:3" ht="15.75" customHeight="1" thickBot="1" x14ac:dyDescent="0.25">
      <c r="B90" s="101" t="s">
        <v>327</v>
      </c>
      <c r="C90" s="102" t="s">
        <v>328</v>
      </c>
    </row>
    <row r="91" spans="2:3" ht="15.75" customHeight="1" thickBot="1" x14ac:dyDescent="0.25">
      <c r="B91" s="101" t="s">
        <v>329</v>
      </c>
      <c r="C91" s="102" t="s">
        <v>330</v>
      </c>
    </row>
    <row r="92" spans="2:3" ht="15.75" customHeight="1" thickBot="1" x14ac:dyDescent="0.25">
      <c r="B92" s="101" t="s">
        <v>270</v>
      </c>
      <c r="C92" s="102" t="s">
        <v>331</v>
      </c>
    </row>
    <row r="93" spans="2:3" ht="15.75" customHeight="1" thickBot="1" x14ac:dyDescent="0.25">
      <c r="B93" s="101" t="s">
        <v>332</v>
      </c>
      <c r="C93" s="102" t="s">
        <v>333</v>
      </c>
    </row>
    <row r="94" spans="2:3" ht="15.75" customHeight="1" thickBot="1" x14ac:dyDescent="0.25">
      <c r="B94" s="101" t="s">
        <v>334</v>
      </c>
      <c r="C94" s="102" t="s">
        <v>335</v>
      </c>
    </row>
    <row r="95" spans="2:3" ht="15.75" customHeight="1" thickBot="1" x14ac:dyDescent="0.25">
      <c r="B95" s="101" t="s">
        <v>286</v>
      </c>
      <c r="C95" s="102" t="s">
        <v>336</v>
      </c>
    </row>
    <row r="96" spans="2:3" ht="15.75" customHeight="1" thickBot="1" x14ac:dyDescent="0.25">
      <c r="B96" s="101" t="s">
        <v>337</v>
      </c>
      <c r="C96" s="102" t="s">
        <v>338</v>
      </c>
    </row>
    <row r="97" spans="2:3" ht="15.75" customHeight="1" thickBot="1" x14ac:dyDescent="0.25">
      <c r="B97" s="101" t="s">
        <v>339</v>
      </c>
      <c r="C97" s="102" t="s">
        <v>340</v>
      </c>
    </row>
    <row r="98" spans="2:3" ht="15.75" customHeight="1" thickBot="1" x14ac:dyDescent="0.25">
      <c r="B98" s="101" t="s">
        <v>341</v>
      </c>
      <c r="C98" s="102" t="s">
        <v>342</v>
      </c>
    </row>
    <row r="99" spans="2:3" ht="15.75" customHeight="1" thickBot="1" x14ac:dyDescent="0.25">
      <c r="B99" s="211" t="s">
        <v>343</v>
      </c>
      <c r="C99" s="212"/>
    </row>
    <row r="100" spans="2:3" ht="15.75" customHeight="1" thickBot="1" x14ac:dyDescent="0.25">
      <c r="B100" s="101" t="s">
        <v>344</v>
      </c>
      <c r="C100" s="102" t="s">
        <v>345</v>
      </c>
    </row>
    <row r="101" spans="2:3" ht="15.75" customHeight="1" thickBot="1" x14ac:dyDescent="0.25">
      <c r="B101" s="101" t="s">
        <v>346</v>
      </c>
      <c r="C101" s="102" t="s">
        <v>347</v>
      </c>
    </row>
    <row r="102" spans="2:3" ht="15.75" customHeight="1" x14ac:dyDescent="0.2">
      <c r="B102" s="213" t="s">
        <v>348</v>
      </c>
      <c r="C102" s="103" t="s">
        <v>349</v>
      </c>
    </row>
    <row r="103" spans="2:3" ht="15.75" customHeight="1" thickBot="1" x14ac:dyDescent="0.25">
      <c r="B103" s="214"/>
      <c r="C103" s="102" t="s">
        <v>350</v>
      </c>
    </row>
  </sheetData>
  <mergeCells count="14">
    <mergeCell ref="B99:C99"/>
    <mergeCell ref="B102:B103"/>
    <mergeCell ref="B26:C26"/>
    <mergeCell ref="B31:B32"/>
    <mergeCell ref="B68:B69"/>
    <mergeCell ref="B72:B73"/>
    <mergeCell ref="B78:C78"/>
    <mergeCell ref="B86:C86"/>
    <mergeCell ref="B25:C25"/>
    <mergeCell ref="B5:C5"/>
    <mergeCell ref="B10:B11"/>
    <mergeCell ref="B12:C12"/>
    <mergeCell ref="B14:B15"/>
    <mergeCell ref="B19:C19"/>
  </mergeCells>
  <hyperlinks>
    <hyperlink ref="C2" r:id="rId1" display="../RN=p3980015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J16"/>
  <sheetViews>
    <sheetView workbookViewId="0">
      <selection activeCell="F6" sqref="F6"/>
    </sheetView>
  </sheetViews>
  <sheetFormatPr defaultRowHeight="12.75" x14ac:dyDescent="0.2"/>
  <cols>
    <col min="2" max="2" width="16.85546875" customWidth="1"/>
    <col min="5" max="5" width="12" customWidth="1"/>
    <col min="6" max="7" width="12.7109375" customWidth="1"/>
    <col min="8" max="10" width="8.7109375" customWidth="1"/>
    <col min="11" max="11" width="8.7109375" style="80" customWidth="1"/>
    <col min="12" max="36" width="9.140625" hidden="1" customWidth="1"/>
    <col min="37" max="37" width="0" hidden="1" customWidth="1"/>
  </cols>
  <sheetData>
    <row r="2" spans="2:36" ht="18.75" x14ac:dyDescent="0.3">
      <c r="B2" s="45" t="s">
        <v>48</v>
      </c>
      <c r="D2" s="114" t="s">
        <v>390</v>
      </c>
      <c r="E2" s="115"/>
      <c r="F2" s="116">
        <v>42370</v>
      </c>
      <c r="G2" s="117">
        <v>42735</v>
      </c>
      <c r="H2" s="217" t="str">
        <f>NETWORKDAYS(F2,G2,M2:AJ9)&amp;" р/дн"</f>
        <v>255 р/дн</v>
      </c>
      <c r="I2" s="218"/>
      <c r="J2" s="80"/>
      <c r="L2" s="80"/>
      <c r="M2" s="118">
        <v>40544</v>
      </c>
      <c r="N2" s="118">
        <v>40550</v>
      </c>
      <c r="O2" s="118">
        <v>40610</v>
      </c>
      <c r="P2" s="118">
        <v>40664</v>
      </c>
      <c r="Q2" s="118">
        <v>40672</v>
      </c>
      <c r="R2" s="118">
        <v>40727</v>
      </c>
      <c r="S2" s="118">
        <v>40854</v>
      </c>
      <c r="T2" s="118">
        <v>40902</v>
      </c>
      <c r="U2" s="118">
        <v>40909</v>
      </c>
      <c r="V2" s="118">
        <v>40915</v>
      </c>
      <c r="W2" s="118">
        <v>40976</v>
      </c>
      <c r="X2" s="118">
        <v>41030</v>
      </c>
      <c r="Y2" s="118">
        <v>41038</v>
      </c>
      <c r="Z2" s="118">
        <v>41093</v>
      </c>
      <c r="AA2" s="118">
        <v>41220</v>
      </c>
      <c r="AB2" s="118">
        <v>41268</v>
      </c>
      <c r="AC2" s="118">
        <v>41275</v>
      </c>
      <c r="AD2" s="118">
        <v>41281</v>
      </c>
      <c r="AE2" s="118">
        <v>41341</v>
      </c>
      <c r="AF2" s="118">
        <v>41395</v>
      </c>
      <c r="AG2" s="118">
        <v>41403</v>
      </c>
      <c r="AH2" s="118">
        <v>41458</v>
      </c>
      <c r="AI2" s="118">
        <v>41585</v>
      </c>
      <c r="AJ2" s="118">
        <v>41633</v>
      </c>
    </row>
    <row r="3" spans="2:36" ht="18.75" x14ac:dyDescent="0.3">
      <c r="B3" s="56">
        <f ca="1">TODAY()</f>
        <v>42388</v>
      </c>
      <c r="D3" s="119" t="s">
        <v>391</v>
      </c>
      <c r="E3" s="36"/>
      <c r="F3" s="120" t="s">
        <v>392</v>
      </c>
      <c r="G3" s="120" t="s">
        <v>393</v>
      </c>
      <c r="H3" s="80"/>
      <c r="I3" s="80"/>
      <c r="J3" s="80"/>
      <c r="L3" s="80"/>
      <c r="M3" s="118">
        <v>41640</v>
      </c>
      <c r="N3" s="118">
        <v>41646</v>
      </c>
      <c r="O3" s="118">
        <v>41706</v>
      </c>
      <c r="P3" s="118">
        <v>41760</v>
      </c>
      <c r="Q3" s="118">
        <v>41768</v>
      </c>
      <c r="R3" s="118">
        <v>41823</v>
      </c>
      <c r="S3" s="118">
        <v>41950</v>
      </c>
      <c r="T3" s="118">
        <v>41998</v>
      </c>
      <c r="U3" s="118">
        <v>42005</v>
      </c>
      <c r="V3" s="118">
        <v>42011</v>
      </c>
      <c r="W3" s="118">
        <v>42071</v>
      </c>
      <c r="X3" s="118">
        <v>42125</v>
      </c>
      <c r="Y3" s="118">
        <v>42133</v>
      </c>
      <c r="Z3" s="118">
        <v>42188</v>
      </c>
      <c r="AA3" s="118">
        <v>42315</v>
      </c>
      <c r="AB3" s="118">
        <v>42363</v>
      </c>
      <c r="AC3" s="118">
        <v>42370</v>
      </c>
      <c r="AD3" s="118">
        <v>42376</v>
      </c>
      <c r="AE3" s="118">
        <v>42437</v>
      </c>
      <c r="AF3" s="118">
        <v>42491</v>
      </c>
      <c r="AG3" s="118">
        <v>42499</v>
      </c>
      <c r="AH3" s="118">
        <v>42554</v>
      </c>
      <c r="AI3" s="118">
        <v>42681</v>
      </c>
      <c r="AJ3" s="118">
        <v>42729</v>
      </c>
    </row>
    <row r="4" spans="2:36" ht="16.5" x14ac:dyDescent="0.25">
      <c r="B4" s="52" t="str">
        <f ca="1">TEXT(B3,"дддд")</f>
        <v>вторник</v>
      </c>
      <c r="D4" s="121" t="s">
        <v>394</v>
      </c>
      <c r="E4" s="122"/>
      <c r="F4" s="117">
        <v>42370</v>
      </c>
      <c r="G4" s="117">
        <v>42736</v>
      </c>
      <c r="H4" s="123">
        <f>IF(OR(F4="",G4=""),0,DATEDIF(F4,G4,"y"))</f>
        <v>1</v>
      </c>
      <c r="I4" s="123">
        <f>IF(OR(F4="",G4=""),0,DATEDIF(F4,G4,"ym"))</f>
        <v>0</v>
      </c>
      <c r="J4" s="123">
        <f>IF(OR(F4="",G4=""),0,DATEDIF(F4,G4,"md"))</f>
        <v>0</v>
      </c>
      <c r="K4" s="63">
        <f>G4-F4</f>
        <v>366</v>
      </c>
      <c r="L4" s="80"/>
      <c r="M4" s="118">
        <v>42736</v>
      </c>
      <c r="N4" s="118">
        <v>42742</v>
      </c>
      <c r="O4" s="118">
        <v>42802</v>
      </c>
      <c r="P4" s="118">
        <v>42856</v>
      </c>
      <c r="Q4" s="118">
        <v>42864</v>
      </c>
      <c r="R4" s="118">
        <v>42919</v>
      </c>
      <c r="S4" s="118">
        <v>43046</v>
      </c>
      <c r="T4" s="118">
        <v>43094</v>
      </c>
      <c r="U4" s="118">
        <v>43101</v>
      </c>
      <c r="V4" s="118">
        <v>43107</v>
      </c>
      <c r="W4" s="118">
        <v>43167</v>
      </c>
      <c r="X4" s="118">
        <v>43221</v>
      </c>
      <c r="Y4" s="118">
        <v>43229</v>
      </c>
      <c r="Z4" s="118">
        <v>43284</v>
      </c>
      <c r="AA4" s="118">
        <v>43411</v>
      </c>
      <c r="AB4" s="118">
        <v>43459</v>
      </c>
      <c r="AC4" s="118">
        <v>43466</v>
      </c>
      <c r="AD4" s="118">
        <v>43472</v>
      </c>
      <c r="AE4" s="118">
        <v>43532</v>
      </c>
      <c r="AF4" s="118">
        <v>43586</v>
      </c>
      <c r="AG4" s="118">
        <v>43594</v>
      </c>
      <c r="AH4" s="118">
        <v>43649</v>
      </c>
      <c r="AI4" s="118">
        <v>43776</v>
      </c>
      <c r="AJ4" s="118">
        <v>43824</v>
      </c>
    </row>
    <row r="5" spans="2:36" ht="16.5" x14ac:dyDescent="0.25">
      <c r="B5" s="52" t="str">
        <f ca="1">WEEKNUM(B3,2)&amp;"-ая неделя"</f>
        <v>4-ая неделя</v>
      </c>
      <c r="D5" s="80"/>
      <c r="E5" s="80"/>
      <c r="F5" s="120" t="s">
        <v>392</v>
      </c>
      <c r="G5" s="120" t="s">
        <v>393</v>
      </c>
      <c r="H5" s="120" t="s">
        <v>395</v>
      </c>
      <c r="I5" s="120" t="s">
        <v>396</v>
      </c>
      <c r="J5" s="120" t="s">
        <v>397</v>
      </c>
      <c r="K5" s="134" t="s">
        <v>411</v>
      </c>
      <c r="L5" s="80"/>
      <c r="M5" s="118">
        <v>43831</v>
      </c>
      <c r="N5" s="118">
        <v>43837</v>
      </c>
      <c r="O5" s="118">
        <v>43898</v>
      </c>
      <c r="P5" s="118">
        <v>43952</v>
      </c>
      <c r="Q5" s="118">
        <v>43960</v>
      </c>
      <c r="R5" s="118">
        <v>44015</v>
      </c>
      <c r="S5" s="118">
        <v>44142</v>
      </c>
      <c r="T5" s="118">
        <v>44190</v>
      </c>
      <c r="U5" s="118">
        <v>44197</v>
      </c>
      <c r="V5" s="118">
        <v>44203</v>
      </c>
      <c r="W5" s="118">
        <v>44263</v>
      </c>
      <c r="X5" s="118">
        <v>44317</v>
      </c>
      <c r="Y5" s="118">
        <v>44325</v>
      </c>
      <c r="Z5" s="118">
        <v>44380</v>
      </c>
      <c r="AA5" s="118">
        <v>44507</v>
      </c>
      <c r="AB5" s="118">
        <v>44555</v>
      </c>
      <c r="AC5" s="118">
        <v>44562</v>
      </c>
      <c r="AD5" s="118">
        <v>44568</v>
      </c>
      <c r="AE5" s="118">
        <v>44628</v>
      </c>
      <c r="AF5" s="118">
        <v>44682</v>
      </c>
      <c r="AG5" s="118">
        <v>44690</v>
      </c>
      <c r="AH5" s="118">
        <v>44745</v>
      </c>
      <c r="AI5" s="118">
        <v>44872</v>
      </c>
      <c r="AJ5" s="118">
        <v>44920</v>
      </c>
    </row>
    <row r="6" spans="2:36" ht="15.75" x14ac:dyDescent="0.25">
      <c r="D6" s="121" t="s">
        <v>412</v>
      </c>
      <c r="E6" s="121"/>
      <c r="F6" s="117"/>
      <c r="G6" s="117"/>
      <c r="H6" s="129">
        <f>IF(OR(F6="",G6=""),0,DATEDIF(F6,G6+1,"y"))</f>
        <v>0</v>
      </c>
      <c r="I6" s="129">
        <f>IF(OR(F6="",G6=""),0,DATEDIF(F6,G6+1,"ym"))</f>
        <v>0</v>
      </c>
      <c r="J6" s="129">
        <f>IF(OR(F6="",G6=""),0,DATEDIF(F6,G6+1,"md"))</f>
        <v>0</v>
      </c>
      <c r="K6" s="130">
        <f>IF(OR(F6="",G6=""),0,G6-F6+1)</f>
        <v>0</v>
      </c>
      <c r="L6" s="80"/>
      <c r="M6" s="118">
        <v>44927</v>
      </c>
      <c r="N6" s="118">
        <v>44933</v>
      </c>
      <c r="O6" s="118">
        <v>44993</v>
      </c>
      <c r="P6" s="118">
        <v>45047</v>
      </c>
      <c r="Q6" s="118">
        <v>45055</v>
      </c>
      <c r="R6" s="118">
        <v>45110</v>
      </c>
      <c r="S6" s="118">
        <v>45237</v>
      </c>
      <c r="T6" s="118">
        <v>45285</v>
      </c>
      <c r="U6" s="118">
        <v>45292</v>
      </c>
      <c r="V6" s="118">
        <v>45298</v>
      </c>
      <c r="W6" s="118">
        <v>45359</v>
      </c>
      <c r="X6" s="118">
        <v>45413</v>
      </c>
      <c r="Y6" s="118">
        <v>45421</v>
      </c>
      <c r="Z6" s="118">
        <v>45476</v>
      </c>
      <c r="AA6" s="118">
        <v>45603</v>
      </c>
      <c r="AB6" s="118">
        <v>45651</v>
      </c>
      <c r="AC6" s="118">
        <v>45658</v>
      </c>
      <c r="AD6" s="118">
        <v>45664</v>
      </c>
      <c r="AE6" s="118">
        <v>45724</v>
      </c>
      <c r="AF6" s="118">
        <v>45778</v>
      </c>
      <c r="AG6" s="118">
        <v>45786</v>
      </c>
      <c r="AH6" s="118">
        <v>45841</v>
      </c>
      <c r="AI6" s="118">
        <v>45968</v>
      </c>
      <c r="AJ6" s="118">
        <v>46016</v>
      </c>
    </row>
    <row r="7" spans="2:36" ht="15.75" x14ac:dyDescent="0.2">
      <c r="D7" s="80"/>
      <c r="E7" s="80"/>
      <c r="F7" s="117"/>
      <c r="G7" s="117"/>
      <c r="H7" s="129">
        <f t="shared" ref="H7:H15" si="0">IF(OR(F7="",G7=""),0,DATEDIF(F7,G7+1,"y"))</f>
        <v>0</v>
      </c>
      <c r="I7" s="129">
        <f t="shared" ref="I7:I15" si="1">IF(OR(F7="",G7=""),0,DATEDIF(F7,G7+1,"ym"))</f>
        <v>0</v>
      </c>
      <c r="J7" s="129">
        <f t="shared" ref="J7:J15" si="2">IF(OR(F7="",G7=""),0,DATEDIF(F7,G7+1,"md"))</f>
        <v>0</v>
      </c>
      <c r="K7" s="130">
        <f t="shared" ref="K7:K15" si="3">IF(OR(F7="",G7=""),0,G7-F7+1)</f>
        <v>0</v>
      </c>
      <c r="L7" s="80"/>
      <c r="M7" s="118">
        <v>46023</v>
      </c>
      <c r="N7" s="118">
        <v>46029</v>
      </c>
      <c r="O7" s="118">
        <v>46089</v>
      </c>
      <c r="P7" s="118">
        <v>46143</v>
      </c>
      <c r="Q7" s="118">
        <v>46151</v>
      </c>
      <c r="R7" s="118">
        <v>46206</v>
      </c>
      <c r="S7" s="118">
        <v>46333</v>
      </c>
      <c r="T7" s="118">
        <v>46381</v>
      </c>
      <c r="U7" s="118">
        <v>46388</v>
      </c>
      <c r="V7" s="118">
        <v>46394</v>
      </c>
      <c r="W7" s="118">
        <v>46454</v>
      </c>
      <c r="X7" s="118">
        <v>46508</v>
      </c>
      <c r="Y7" s="118">
        <v>46516</v>
      </c>
      <c r="Z7" s="118">
        <v>46571</v>
      </c>
      <c r="AA7" s="118">
        <v>46698</v>
      </c>
      <c r="AB7" s="118">
        <v>46746</v>
      </c>
      <c r="AC7" s="118">
        <v>46753</v>
      </c>
      <c r="AD7" s="118">
        <v>46759</v>
      </c>
      <c r="AE7" s="118">
        <v>46820</v>
      </c>
      <c r="AF7" s="118">
        <v>46874</v>
      </c>
      <c r="AG7" s="118">
        <v>46882</v>
      </c>
      <c r="AH7" s="118">
        <v>46937</v>
      </c>
      <c r="AI7" s="118">
        <v>47064</v>
      </c>
      <c r="AJ7" s="118">
        <v>47112</v>
      </c>
    </row>
    <row r="8" spans="2:36" ht="15.75" x14ac:dyDescent="0.2">
      <c r="D8" s="80"/>
      <c r="E8" s="80"/>
      <c r="F8" s="117"/>
      <c r="G8" s="117"/>
      <c r="H8" s="129">
        <f t="shared" si="0"/>
        <v>0</v>
      </c>
      <c r="I8" s="129">
        <f t="shared" si="1"/>
        <v>0</v>
      </c>
      <c r="J8" s="129">
        <f t="shared" si="2"/>
        <v>0</v>
      </c>
      <c r="K8" s="130">
        <f t="shared" si="3"/>
        <v>0</v>
      </c>
      <c r="L8" s="80"/>
      <c r="M8" s="118">
        <v>47119</v>
      </c>
      <c r="N8" s="118">
        <v>47125</v>
      </c>
      <c r="O8" s="118">
        <v>47185</v>
      </c>
      <c r="P8" s="118">
        <v>47239</v>
      </c>
      <c r="Q8" s="118">
        <v>47247</v>
      </c>
      <c r="R8" s="118">
        <v>47302</v>
      </c>
      <c r="S8" s="118">
        <v>47429</v>
      </c>
      <c r="T8" s="118">
        <v>47477</v>
      </c>
      <c r="U8" s="118">
        <v>47484</v>
      </c>
      <c r="V8" s="118">
        <v>47490</v>
      </c>
      <c r="W8" s="118">
        <v>47550</v>
      </c>
      <c r="X8" s="118">
        <v>47604</v>
      </c>
      <c r="Y8" s="118">
        <v>47612</v>
      </c>
      <c r="Z8" s="118">
        <v>47667</v>
      </c>
      <c r="AA8" s="118">
        <v>47794</v>
      </c>
      <c r="AB8" s="118">
        <v>47842</v>
      </c>
      <c r="AC8" s="118"/>
      <c r="AD8" s="118"/>
      <c r="AE8" s="118"/>
      <c r="AF8" s="118"/>
      <c r="AG8" s="118"/>
      <c r="AH8" s="118"/>
      <c r="AI8" s="118"/>
      <c r="AJ8" s="118"/>
    </row>
    <row r="9" spans="2:36" ht="15.75" x14ac:dyDescent="0.2">
      <c r="D9" s="80"/>
      <c r="E9" s="80"/>
      <c r="F9" s="117"/>
      <c r="G9" s="117"/>
      <c r="H9" s="129">
        <f t="shared" si="0"/>
        <v>0</v>
      </c>
      <c r="I9" s="129">
        <f t="shared" si="1"/>
        <v>0</v>
      </c>
      <c r="J9" s="129">
        <f t="shared" si="2"/>
        <v>0</v>
      </c>
      <c r="K9" s="130">
        <f t="shared" si="3"/>
        <v>0</v>
      </c>
      <c r="L9" s="80"/>
      <c r="M9" s="118">
        <v>40666</v>
      </c>
      <c r="N9" s="118">
        <v>41023</v>
      </c>
      <c r="O9" s="118">
        <v>41408</v>
      </c>
      <c r="P9" s="118">
        <v>41758</v>
      </c>
      <c r="Q9" s="118">
        <v>42115</v>
      </c>
      <c r="R9" s="118">
        <v>42500</v>
      </c>
      <c r="S9" s="118">
        <v>42850</v>
      </c>
      <c r="T9" s="118">
        <v>43207</v>
      </c>
      <c r="U9" s="118">
        <v>43592</v>
      </c>
      <c r="V9" s="118">
        <v>43949</v>
      </c>
      <c r="W9" s="118">
        <v>44327</v>
      </c>
      <c r="X9" s="118">
        <v>44684</v>
      </c>
      <c r="Y9" s="118">
        <v>45041</v>
      </c>
      <c r="Z9" s="118">
        <v>45426</v>
      </c>
      <c r="AA9" s="118">
        <v>45776</v>
      </c>
      <c r="AB9" s="118">
        <v>46133</v>
      </c>
      <c r="AC9" s="118">
        <v>46518</v>
      </c>
      <c r="AD9" s="118">
        <v>46868</v>
      </c>
      <c r="AE9" s="118">
        <v>47225</v>
      </c>
      <c r="AF9" s="118">
        <v>47610</v>
      </c>
      <c r="AG9" s="124"/>
      <c r="AH9" s="124"/>
      <c r="AI9" s="124"/>
      <c r="AJ9" s="124"/>
    </row>
    <row r="10" spans="2:36" ht="15.75" x14ac:dyDescent="0.2">
      <c r="D10" s="80"/>
      <c r="E10" s="80"/>
      <c r="F10" s="117"/>
      <c r="G10" s="117"/>
      <c r="H10" s="129">
        <f t="shared" si="0"/>
        <v>0</v>
      </c>
      <c r="I10" s="129">
        <f t="shared" si="1"/>
        <v>0</v>
      </c>
      <c r="J10" s="129">
        <f t="shared" si="2"/>
        <v>0</v>
      </c>
      <c r="K10" s="130">
        <f t="shared" si="3"/>
        <v>0</v>
      </c>
    </row>
    <row r="11" spans="2:36" ht="15.75" x14ac:dyDescent="0.2">
      <c r="D11" s="80"/>
      <c r="E11" s="80"/>
      <c r="F11" s="117"/>
      <c r="G11" s="117"/>
      <c r="H11" s="129">
        <f t="shared" si="0"/>
        <v>0</v>
      </c>
      <c r="I11" s="129">
        <f t="shared" si="1"/>
        <v>0</v>
      </c>
      <c r="J11" s="129">
        <f t="shared" si="2"/>
        <v>0</v>
      </c>
      <c r="K11" s="130">
        <f t="shared" si="3"/>
        <v>0</v>
      </c>
    </row>
    <row r="12" spans="2:36" ht="15.75" x14ac:dyDescent="0.2">
      <c r="D12" s="80"/>
      <c r="E12" s="80"/>
      <c r="F12" s="117"/>
      <c r="G12" s="117"/>
      <c r="H12" s="129">
        <f t="shared" si="0"/>
        <v>0</v>
      </c>
      <c r="I12" s="129">
        <f t="shared" si="1"/>
        <v>0</v>
      </c>
      <c r="J12" s="129">
        <f t="shared" si="2"/>
        <v>0</v>
      </c>
      <c r="K12" s="130">
        <f t="shared" si="3"/>
        <v>0</v>
      </c>
    </row>
    <row r="13" spans="2:36" ht="15.75" x14ac:dyDescent="0.2">
      <c r="D13" s="80"/>
      <c r="E13" s="80"/>
      <c r="F13" s="117"/>
      <c r="G13" s="117"/>
      <c r="H13" s="129">
        <f t="shared" si="0"/>
        <v>0</v>
      </c>
      <c r="I13" s="129">
        <f t="shared" si="1"/>
        <v>0</v>
      </c>
      <c r="J13" s="129">
        <f t="shared" si="2"/>
        <v>0</v>
      </c>
      <c r="K13" s="130">
        <f t="shared" si="3"/>
        <v>0</v>
      </c>
    </row>
    <row r="14" spans="2:36" ht="15.75" x14ac:dyDescent="0.2">
      <c r="D14" s="80"/>
      <c r="E14" s="80"/>
      <c r="F14" s="117"/>
      <c r="G14" s="117"/>
      <c r="H14" s="129">
        <f t="shared" si="0"/>
        <v>0</v>
      </c>
      <c r="I14" s="129">
        <f t="shared" si="1"/>
        <v>0</v>
      </c>
      <c r="J14" s="129">
        <f t="shared" si="2"/>
        <v>0</v>
      </c>
      <c r="K14" s="130">
        <f t="shared" si="3"/>
        <v>0</v>
      </c>
    </row>
    <row r="15" spans="2:36" ht="15.75" x14ac:dyDescent="0.2">
      <c r="D15" s="80"/>
      <c r="E15" s="80"/>
      <c r="F15" s="131"/>
      <c r="G15" s="131"/>
      <c r="H15" s="129">
        <f t="shared" si="0"/>
        <v>0</v>
      </c>
      <c r="I15" s="129">
        <f t="shared" si="1"/>
        <v>0</v>
      </c>
      <c r="J15" s="129">
        <f t="shared" si="2"/>
        <v>0</v>
      </c>
      <c r="K15" s="130">
        <f t="shared" si="3"/>
        <v>0</v>
      </c>
    </row>
    <row r="16" spans="2:36" ht="15.75" x14ac:dyDescent="0.25">
      <c r="D16" s="219" t="s">
        <v>413</v>
      </c>
      <c r="E16" s="220"/>
      <c r="F16" s="220"/>
      <c r="G16" s="218"/>
      <c r="H16" s="132">
        <f>SUM(H6:H15)+QUOTIENT(SUM(I6:I15),12)</f>
        <v>0</v>
      </c>
      <c r="I16" s="132">
        <f>MOD(SUM(I6:I15),12)+QUOTIENT(SUM(J6:J15),30)</f>
        <v>0</v>
      </c>
      <c r="J16" s="132">
        <f>MOD(SUM(J6:J15),30)</f>
        <v>0</v>
      </c>
      <c r="K16" s="133">
        <f>SUM(K6:K15)</f>
        <v>0</v>
      </c>
    </row>
  </sheetData>
  <sheetProtection sheet="1" objects="1" scenarios="1" formatCells="0" selectLockedCells="1"/>
  <mergeCells count="2">
    <mergeCell ref="H2:I2"/>
    <mergeCell ref="D16:G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Табель</vt:lpstr>
      <vt:lpstr>Инструкция</vt:lpstr>
      <vt:lpstr>Информация</vt:lpstr>
      <vt:lpstr>Расчеты</vt:lpstr>
      <vt:lpstr>Табель!Область_печати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Oleg Gnetnev</cp:lastModifiedBy>
  <cp:lastPrinted>2014-11-27T08:24:58Z</cp:lastPrinted>
  <dcterms:created xsi:type="dcterms:W3CDTF">1996-10-08T23:32:33Z</dcterms:created>
  <dcterms:modified xsi:type="dcterms:W3CDTF">2016-01-19T20:38:08Z</dcterms:modified>
</cp:coreProperties>
</file>