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\Desktop\"/>
    </mc:Choice>
  </mc:AlternateContent>
  <bookViews>
    <workbookView xWindow="0" yWindow="0" windowWidth="20490" windowHeight="7650"/>
  </bookViews>
  <sheets>
    <sheet name="Август 2017" sheetId="1" r:id="rId1"/>
  </sheets>
  <definedNames>
    <definedName name="_xlnm.Print_Area" localSheetId="0">'Август 2017'!$A$1:$AZ$23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9" i="1" l="1"/>
  <c r="AP19" i="1"/>
  <c r="AP20" i="1"/>
  <c r="AP18" i="1"/>
  <c r="AP16" i="1"/>
  <c r="AP15" i="1"/>
  <c r="AP10" i="1"/>
  <c r="AP11" i="1"/>
  <c r="AP12" i="1"/>
  <c r="AP13" i="1"/>
  <c r="AU19" i="1"/>
  <c r="AU20" i="1"/>
  <c r="AU18" i="1"/>
  <c r="AU16" i="1"/>
  <c r="AU15" i="1"/>
  <c r="AN20" i="1"/>
  <c r="AN19" i="1"/>
  <c r="AN18" i="1"/>
  <c r="AN16" i="1"/>
  <c r="AN15" i="1"/>
  <c r="AL20" i="1"/>
  <c r="AL19" i="1"/>
  <c r="AL18" i="1"/>
  <c r="AL16" i="1"/>
  <c r="AL15" i="1"/>
  <c r="AU10" i="1"/>
  <c r="AU11" i="1"/>
  <c r="AU12" i="1"/>
  <c r="AU13" i="1"/>
  <c r="AN12" i="1"/>
  <c r="AN13" i="1"/>
  <c r="AN9" i="1"/>
  <c r="AN10" i="1"/>
  <c r="AN11" i="1"/>
  <c r="AL10" i="1"/>
  <c r="AL11" i="1"/>
  <c r="AL12" i="1"/>
  <c r="AL13" i="1"/>
  <c r="AL9" i="1"/>
  <c r="AP9" i="1" s="1"/>
  <c r="AP21" i="1" s="1"/>
  <c r="AL21" i="1" l="1"/>
  <c r="AN21" i="1"/>
  <c r="AU21" i="1"/>
  <c r="AX21" i="1"/>
  <c r="AZ21" i="1"/>
</calcChain>
</file>

<file path=xl/sharedStrings.xml><?xml version="1.0" encoding="utf-8"?>
<sst xmlns="http://schemas.openxmlformats.org/spreadsheetml/2006/main" count="315" uniqueCount="39">
  <si>
    <t>Утверждаю</t>
  </si>
  <si>
    <t xml:space="preserve">  </t>
  </si>
  <si>
    <t>"___" __________2017 г.</t>
  </si>
  <si>
    <r>
      <t xml:space="preserve">Подразделение </t>
    </r>
    <r>
      <rPr>
        <b/>
        <u/>
        <sz val="14"/>
        <rFont val="Times New Roman"/>
        <family val="1"/>
        <charset val="204"/>
      </rPr>
      <t xml:space="preserve"> Служба безопасности </t>
    </r>
    <r>
      <rPr>
        <b/>
        <sz val="14"/>
        <rFont val="Times New Roman"/>
        <family val="1"/>
        <charset val="204"/>
      </rPr>
      <t>за сентябрь 2011 г.</t>
    </r>
  </si>
  <si>
    <t>Подразделение:</t>
  </si>
  <si>
    <t>ЧИСЛА МЕСЯЦА</t>
  </si>
  <si>
    <t>Дни явок</t>
  </si>
  <si>
    <t>Дни неявок</t>
  </si>
  <si>
    <t>Выходные и праздничные дни</t>
  </si>
  <si>
    <t>Недоработано  часов</t>
  </si>
  <si>
    <t>Отработано часов</t>
  </si>
  <si>
    <t xml:space="preserve">Ночные </t>
  </si>
  <si>
    <t>Профессия, должность</t>
  </si>
  <si>
    <t>Фактической работы</t>
  </si>
  <si>
    <t>Командировки</t>
  </si>
  <si>
    <t>Трудовой отпуск</t>
  </si>
  <si>
    <t xml:space="preserve">Учеба </t>
  </si>
  <si>
    <t>Болезнь</t>
  </si>
  <si>
    <t>С разрешения администр.</t>
  </si>
  <si>
    <t xml:space="preserve">простои </t>
  </si>
  <si>
    <t>Выполнение гос. обязанностей</t>
  </si>
  <si>
    <t>Прогул</t>
  </si>
  <si>
    <t>Опоздания, преждевр. уход</t>
  </si>
  <si>
    <t>Субботник</t>
  </si>
  <si>
    <t>Всего</t>
  </si>
  <si>
    <t>в т.ч. праздничные</t>
  </si>
  <si>
    <t>Дежурные</t>
  </si>
  <si>
    <t>В</t>
  </si>
  <si>
    <t>-</t>
  </si>
  <si>
    <t>О</t>
  </si>
  <si>
    <t>Руководители</t>
  </si>
  <si>
    <t>Специалисты</t>
  </si>
  <si>
    <t>Итого:</t>
  </si>
  <si>
    <t xml:space="preserve"> </t>
  </si>
  <si>
    <t>Табель составил техник СБ  ___________А.Л.Ганжа</t>
  </si>
  <si>
    <t>Табель проверил        ведущий экономист____________ Л.В.Иванко</t>
  </si>
  <si>
    <t>Составил:</t>
  </si>
  <si>
    <t xml:space="preserve">Табель составил инженер АСУП  ___________С.С.Дейкун 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</si>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</sst>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/>
    <xf numFmtId="1" fontId="8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/>
    </xf>
    <xf numFmtId="1" fontId="8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8"/>
  <sheetViews>
    <sheetView tabSelected="1" topLeftCell="D10" zoomScale="70" zoomScaleNormal="70" workbookViewId="0">
      <selection activeCell="BA10" sqref="BA10"/>
    </sheetView>
  </sheetViews>
  <sheetFormatPr defaultRowHeight="18.75" x14ac:dyDescent="0.3"/>
  <cols>
    <col min="1" max="1" width="4" style="1" customWidth="1"/>
    <col min="2" max="2" width="27.42578125" style="1" customWidth="1"/>
    <col min="3" max="3" width="18.42578125" style="1" hidden="1" customWidth="1"/>
    <col min="4" max="4" width="6.42578125" style="1" customWidth="1"/>
    <col min="5" max="5" width="23.28515625" style="1" customWidth="1"/>
    <col min="6" max="6" width="12" style="1" hidden="1" customWidth="1"/>
    <col min="7" max="37" width="4" style="1" customWidth="1"/>
    <col min="38" max="47" width="5.42578125" style="1" customWidth="1"/>
    <col min="48" max="48" width="6.42578125" style="1" customWidth="1"/>
    <col min="49" max="49" width="6.28515625" style="1" customWidth="1"/>
    <col min="50" max="50" width="7.28515625" style="1" customWidth="1"/>
    <col min="51" max="51" width="6.42578125" style="1" customWidth="1"/>
    <col min="52" max="52" width="5.42578125" style="1" customWidth="1"/>
    <col min="53" max="16384" width="9.140625" style="1"/>
  </cols>
  <sheetData>
    <row r="1" spans="1:52" x14ac:dyDescent="0.3">
      <c r="AM1" s="51" t="s">
        <v>0</v>
      </c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1:52" x14ac:dyDescent="0.3"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1:52" x14ac:dyDescent="0.3">
      <c r="R3" s="2" t="s">
        <v>1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M3" s="51" t="s">
        <v>2</v>
      </c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</row>
    <row r="4" spans="1:52" x14ac:dyDescent="0.3">
      <c r="A4" s="3"/>
      <c r="B4" s="3"/>
      <c r="C4" s="4" t="s">
        <v>3</v>
      </c>
      <c r="D4" s="3"/>
      <c r="E4" s="5"/>
      <c r="F4" s="6"/>
      <c r="G4" s="6"/>
      <c r="H4" s="2"/>
      <c r="I4" s="2"/>
      <c r="J4" s="2"/>
      <c r="K4" s="2"/>
      <c r="N4" s="52" t="s">
        <v>4</v>
      </c>
      <c r="O4" s="52"/>
      <c r="P4" s="52"/>
      <c r="Q4" s="52"/>
      <c r="R4" s="52"/>
      <c r="S4" s="52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2" x14ac:dyDescent="0.3">
      <c r="A5" s="8"/>
      <c r="B5" s="8"/>
      <c r="C5" s="3"/>
      <c r="D5" s="9"/>
      <c r="E5" s="7"/>
      <c r="F5" s="7"/>
      <c r="G5" s="7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AU5" s="10"/>
    </row>
    <row r="6" spans="1:52" ht="33" customHeight="1" x14ac:dyDescent="0.3">
      <c r="A6" s="46"/>
      <c r="B6" s="33"/>
      <c r="C6" s="33"/>
      <c r="D6" s="47"/>
      <c r="E6" s="11"/>
      <c r="F6" s="11"/>
      <c r="G6" s="48" t="s">
        <v>5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50"/>
      <c r="AL6" s="44" t="s">
        <v>6</v>
      </c>
      <c r="AM6" s="41"/>
      <c r="AN6" s="41" t="s">
        <v>7</v>
      </c>
      <c r="AO6" s="41"/>
      <c r="AP6" s="41"/>
      <c r="AQ6" s="41"/>
      <c r="AR6" s="41"/>
      <c r="AS6" s="41"/>
      <c r="AT6" s="41"/>
      <c r="AU6" s="42" t="s">
        <v>8</v>
      </c>
      <c r="AV6" s="43" t="s">
        <v>9</v>
      </c>
      <c r="AW6" s="43"/>
      <c r="AX6" s="44" t="s">
        <v>10</v>
      </c>
      <c r="AY6" s="44"/>
      <c r="AZ6" s="42" t="s">
        <v>11</v>
      </c>
    </row>
    <row r="7" spans="1:52" ht="120.75" customHeight="1" x14ac:dyDescent="0.3">
      <c r="A7" s="46"/>
      <c r="B7" s="33"/>
      <c r="C7" s="33"/>
      <c r="D7" s="47"/>
      <c r="E7" s="33" t="s">
        <v>12</v>
      </c>
      <c r="F7" s="45"/>
      <c r="G7" s="12">
        <v>1</v>
      </c>
      <c r="H7" s="30">
        <v>2</v>
      </c>
      <c r="I7" s="30">
        <v>3</v>
      </c>
      <c r="J7" s="12">
        <v>4</v>
      </c>
      <c r="K7" s="12">
        <v>5</v>
      </c>
      <c r="L7" s="12">
        <v>6</v>
      </c>
      <c r="M7" s="12">
        <v>7</v>
      </c>
      <c r="N7" s="12">
        <v>8</v>
      </c>
      <c r="O7" s="30">
        <v>9</v>
      </c>
      <c r="P7" s="30">
        <v>10</v>
      </c>
      <c r="Q7" s="12">
        <v>11</v>
      </c>
      <c r="R7" s="12">
        <v>12</v>
      </c>
      <c r="S7" s="12">
        <v>13</v>
      </c>
      <c r="T7" s="12">
        <v>14</v>
      </c>
      <c r="U7" s="12">
        <v>15</v>
      </c>
      <c r="V7" s="30">
        <v>16</v>
      </c>
      <c r="W7" s="30">
        <v>17</v>
      </c>
      <c r="X7" s="12">
        <v>18</v>
      </c>
      <c r="Y7" s="12">
        <v>19</v>
      </c>
      <c r="Z7" s="12">
        <v>20</v>
      </c>
      <c r="AA7" s="12">
        <v>21</v>
      </c>
      <c r="AB7" s="12">
        <v>22</v>
      </c>
      <c r="AC7" s="30">
        <v>23</v>
      </c>
      <c r="AD7" s="30">
        <v>24</v>
      </c>
      <c r="AE7" s="12">
        <v>25</v>
      </c>
      <c r="AF7" s="12">
        <v>26</v>
      </c>
      <c r="AG7" s="12">
        <v>27</v>
      </c>
      <c r="AH7" s="12">
        <v>28</v>
      </c>
      <c r="AI7" s="12">
        <v>29</v>
      </c>
      <c r="AJ7" s="30">
        <v>30</v>
      </c>
      <c r="AK7" s="12"/>
      <c r="AL7" s="13" t="s">
        <v>13</v>
      </c>
      <c r="AM7" s="13" t="s">
        <v>14</v>
      </c>
      <c r="AN7" s="13" t="s">
        <v>15</v>
      </c>
      <c r="AO7" s="13" t="s">
        <v>16</v>
      </c>
      <c r="AP7" s="13" t="s">
        <v>17</v>
      </c>
      <c r="AQ7" s="13" t="s">
        <v>18</v>
      </c>
      <c r="AR7" s="13" t="s">
        <v>19</v>
      </c>
      <c r="AS7" s="13" t="s">
        <v>20</v>
      </c>
      <c r="AT7" s="13" t="s">
        <v>21</v>
      </c>
      <c r="AU7" s="42"/>
      <c r="AV7" s="13" t="s">
        <v>22</v>
      </c>
      <c r="AW7" s="13" t="s">
        <v>23</v>
      </c>
      <c r="AX7" s="13" t="s">
        <v>24</v>
      </c>
      <c r="AY7" s="13" t="s">
        <v>25</v>
      </c>
      <c r="AZ7" s="42"/>
    </row>
    <row r="8" spans="1:52" x14ac:dyDescent="0.3">
      <c r="A8" s="33" t="s">
        <v>26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2" ht="36" customHeight="1" x14ac:dyDescent="0.3">
      <c r="A9" s="14">
        <v>1</v>
      </c>
      <c r="B9" s="40"/>
      <c r="C9" s="40"/>
      <c r="D9" s="28"/>
      <c r="E9" s="27"/>
      <c r="F9" s="27"/>
      <c r="G9" s="12" t="s">
        <v>27</v>
      </c>
      <c r="H9" s="30">
        <v>16</v>
      </c>
      <c r="I9" s="30">
        <v>8</v>
      </c>
      <c r="J9" s="12" t="s">
        <v>27</v>
      </c>
      <c r="K9" s="12" t="s">
        <v>27</v>
      </c>
      <c r="L9" s="12" t="s">
        <v>27</v>
      </c>
      <c r="M9" s="15">
        <v>16</v>
      </c>
      <c r="N9" s="12">
        <v>8</v>
      </c>
      <c r="O9" s="30" t="s">
        <v>27</v>
      </c>
      <c r="P9" s="30" t="s">
        <v>27</v>
      </c>
      <c r="Q9" s="12" t="s">
        <v>27</v>
      </c>
      <c r="R9" s="12">
        <v>16</v>
      </c>
      <c r="S9" s="12">
        <v>8</v>
      </c>
      <c r="T9" s="12" t="s">
        <v>27</v>
      </c>
      <c r="U9" s="12" t="s">
        <v>27</v>
      </c>
      <c r="V9" s="30" t="s">
        <v>27</v>
      </c>
      <c r="W9" s="30">
        <v>16</v>
      </c>
      <c r="X9" s="12">
        <v>8</v>
      </c>
      <c r="Y9" s="12" t="s">
        <v>27</v>
      </c>
      <c r="Z9" s="12" t="s">
        <v>27</v>
      </c>
      <c r="AA9" s="12">
        <v>16</v>
      </c>
      <c r="AB9" s="12">
        <v>8</v>
      </c>
      <c r="AC9" s="30" t="s">
        <v>27</v>
      </c>
      <c r="AD9" s="30" t="s">
        <v>27</v>
      </c>
      <c r="AE9" s="12">
        <v>16</v>
      </c>
      <c r="AF9" s="12">
        <v>8</v>
      </c>
      <c r="AG9" s="12" t="s">
        <v>27</v>
      </c>
      <c r="AH9" s="12" t="s">
        <v>27</v>
      </c>
      <c r="AI9" s="12">
        <v>16</v>
      </c>
      <c r="AJ9" s="30">
        <v>8</v>
      </c>
      <c r="AK9" s="16"/>
      <c r="AL9" s="17">
        <f>COUNTIF(G9:AJ9,"=8")+COUNTIF(G9:AJ9,"=16")</f>
        <v>14</v>
      </c>
      <c r="AM9" s="17" t="s">
        <v>28</v>
      </c>
      <c r="AN9" s="17">
        <f t="shared" ref="AN9:AN13" si="0">COUNTIF(G9:AJ9,"=О")</f>
        <v>0</v>
      </c>
      <c r="AO9" s="17" t="s">
        <v>28</v>
      </c>
      <c r="AP9" s="17">
        <f>COUNTIF(I9:AL9,"=Б")</f>
        <v>0</v>
      </c>
      <c r="AQ9" s="17" t="s">
        <v>28</v>
      </c>
      <c r="AR9" s="17" t="s">
        <v>28</v>
      </c>
      <c r="AS9" s="17" t="s">
        <v>28</v>
      </c>
      <c r="AT9" s="17" t="s">
        <v>28</v>
      </c>
      <c r="AU9" s="17">
        <f>COUNTIF(G9:AK9,"=В")</f>
        <v>16</v>
      </c>
      <c r="AV9" s="17" t="s">
        <v>28</v>
      </c>
      <c r="AW9" s="17" t="s">
        <v>28</v>
      </c>
      <c r="AX9" s="17" t="s">
        <v>38</v>
      </c>
      <c r="AY9" s="17" t="s">
        <v>28</v>
      </c>
      <c r="AZ9" s="17" t="s">
        <v>38</v>
      </c>
    </row>
    <row r="10" spans="1:52" ht="33.75" customHeight="1" x14ac:dyDescent="0.3">
      <c r="A10" s="14">
        <v>2</v>
      </c>
      <c r="B10" s="40"/>
      <c r="C10" s="40"/>
      <c r="D10" s="28"/>
      <c r="E10" s="27"/>
      <c r="F10" s="27"/>
      <c r="G10" s="12">
        <v>16</v>
      </c>
      <c r="H10" s="30">
        <v>8</v>
      </c>
      <c r="I10" s="30" t="s">
        <v>27</v>
      </c>
      <c r="J10" s="12" t="s">
        <v>27</v>
      </c>
      <c r="K10" s="12" t="s">
        <v>27</v>
      </c>
      <c r="L10" s="12">
        <v>16</v>
      </c>
      <c r="M10" s="12">
        <v>8</v>
      </c>
      <c r="N10" s="12" t="s">
        <v>27</v>
      </c>
      <c r="O10" s="30" t="s">
        <v>27</v>
      </c>
      <c r="P10" s="30" t="s">
        <v>27</v>
      </c>
      <c r="Q10" s="12">
        <v>16</v>
      </c>
      <c r="R10" s="12">
        <v>8</v>
      </c>
      <c r="S10" s="12" t="s">
        <v>27</v>
      </c>
      <c r="T10" s="12" t="s">
        <v>27</v>
      </c>
      <c r="U10" s="12" t="s">
        <v>27</v>
      </c>
      <c r="V10" s="30">
        <v>16</v>
      </c>
      <c r="W10" s="30">
        <v>8</v>
      </c>
      <c r="X10" s="12" t="s">
        <v>27</v>
      </c>
      <c r="Y10" s="12" t="s">
        <v>27</v>
      </c>
      <c r="Z10" s="15">
        <v>16</v>
      </c>
      <c r="AA10" s="12">
        <v>8</v>
      </c>
      <c r="AB10" s="12" t="s">
        <v>27</v>
      </c>
      <c r="AC10" s="30" t="s">
        <v>27</v>
      </c>
      <c r="AD10" s="31">
        <v>16</v>
      </c>
      <c r="AE10" s="12">
        <v>8</v>
      </c>
      <c r="AF10" s="12" t="s">
        <v>27</v>
      </c>
      <c r="AG10" s="12" t="s">
        <v>27</v>
      </c>
      <c r="AH10" s="12">
        <v>16</v>
      </c>
      <c r="AI10" s="12">
        <v>8</v>
      </c>
      <c r="AJ10" s="30" t="s">
        <v>27</v>
      </c>
      <c r="AK10" s="12"/>
      <c r="AL10" s="17">
        <f t="shared" ref="AL10:AL13" si="1">COUNTIF(G10:AJ10,"=8")+COUNTIF(G10:AJ10,"=16")</f>
        <v>14</v>
      </c>
      <c r="AM10" s="17" t="s">
        <v>28</v>
      </c>
      <c r="AN10" s="17">
        <f t="shared" si="0"/>
        <v>0</v>
      </c>
      <c r="AO10" s="17" t="s">
        <v>28</v>
      </c>
      <c r="AP10" s="17">
        <f t="shared" ref="AP10:AP13" si="2">COUNTIF(I10:AL10,"=Б")</f>
        <v>0</v>
      </c>
      <c r="AQ10" s="17" t="s">
        <v>28</v>
      </c>
      <c r="AR10" s="17" t="s">
        <v>28</v>
      </c>
      <c r="AS10" s="17" t="s">
        <v>28</v>
      </c>
      <c r="AT10" s="17" t="s">
        <v>28</v>
      </c>
      <c r="AU10" s="17">
        <f t="shared" ref="AU10:AU13" si="3">COUNTIF(G10:AK10,"=В")</f>
        <v>16</v>
      </c>
      <c r="AV10" s="17" t="s">
        <v>28</v>
      </c>
      <c r="AW10" s="17" t="s">
        <v>28</v>
      </c>
      <c r="AX10" s="17" t="s">
        <v>38</v>
      </c>
      <c r="AY10" s="17" t="s">
        <v>28</v>
      </c>
      <c r="AZ10" s="17">
        <v>56</v>
      </c>
    </row>
    <row r="11" spans="1:52" ht="35.25" customHeight="1" x14ac:dyDescent="0.3">
      <c r="A11" s="14">
        <v>3</v>
      </c>
      <c r="B11" s="40"/>
      <c r="C11" s="40"/>
      <c r="D11" s="28"/>
      <c r="E11" s="27"/>
      <c r="F11" s="27"/>
      <c r="G11" s="12" t="s">
        <v>27</v>
      </c>
      <c r="H11" s="30" t="s">
        <v>27</v>
      </c>
      <c r="I11" s="30" t="s">
        <v>27</v>
      </c>
      <c r="J11" s="15">
        <v>16</v>
      </c>
      <c r="K11" s="15">
        <v>8</v>
      </c>
      <c r="L11" s="12" t="s">
        <v>27</v>
      </c>
      <c r="M11" s="12" t="s">
        <v>27</v>
      </c>
      <c r="N11" s="12" t="s">
        <v>27</v>
      </c>
      <c r="O11" s="30">
        <v>16</v>
      </c>
      <c r="P11" s="30">
        <v>8</v>
      </c>
      <c r="Q11" s="12" t="s">
        <v>27</v>
      </c>
      <c r="R11" s="12" t="s">
        <v>27</v>
      </c>
      <c r="S11" s="12" t="s">
        <v>27</v>
      </c>
      <c r="T11" s="12">
        <v>16</v>
      </c>
      <c r="U11" s="12">
        <v>8</v>
      </c>
      <c r="V11" s="30" t="s">
        <v>27</v>
      </c>
      <c r="W11" s="30" t="s">
        <v>29</v>
      </c>
      <c r="X11" s="12" t="s">
        <v>29</v>
      </c>
      <c r="Y11" s="15" t="s">
        <v>29</v>
      </c>
      <c r="Z11" s="12" t="s">
        <v>29</v>
      </c>
      <c r="AA11" s="12" t="s">
        <v>29</v>
      </c>
      <c r="AB11" s="12" t="s">
        <v>29</v>
      </c>
      <c r="AC11" s="30" t="s">
        <v>29</v>
      </c>
      <c r="AD11" s="30" t="s">
        <v>29</v>
      </c>
      <c r="AE11" s="12" t="s">
        <v>29</v>
      </c>
      <c r="AF11" s="12" t="s">
        <v>29</v>
      </c>
      <c r="AG11" s="15" t="s">
        <v>29</v>
      </c>
      <c r="AH11" s="12" t="s">
        <v>29</v>
      </c>
      <c r="AI11" s="12" t="s">
        <v>29</v>
      </c>
      <c r="AJ11" s="30" t="s">
        <v>29</v>
      </c>
      <c r="AK11" s="12"/>
      <c r="AL11" s="17">
        <f t="shared" si="1"/>
        <v>6</v>
      </c>
      <c r="AM11" s="17" t="s">
        <v>28</v>
      </c>
      <c r="AN11" s="17">
        <f>COUNTIF(G11:AJ11,"=О")</f>
        <v>14</v>
      </c>
      <c r="AO11" s="17" t="s">
        <v>28</v>
      </c>
      <c r="AP11" s="17">
        <f t="shared" si="2"/>
        <v>0</v>
      </c>
      <c r="AQ11" s="17" t="s">
        <v>28</v>
      </c>
      <c r="AR11" s="17" t="s">
        <v>28</v>
      </c>
      <c r="AS11" s="17" t="s">
        <v>28</v>
      </c>
      <c r="AT11" s="17" t="s">
        <v>28</v>
      </c>
      <c r="AU11" s="17">
        <f t="shared" si="3"/>
        <v>10</v>
      </c>
      <c r="AV11" s="17" t="s">
        <v>28</v>
      </c>
      <c r="AW11" s="17" t="s">
        <v>28</v>
      </c>
      <c r="AX11" s="28" t="s">
        <v>38</v>
      </c>
      <c r="AY11" s="17" t="s">
        <v>28</v>
      </c>
      <c r="AZ11" s="17">
        <v>24</v>
      </c>
    </row>
    <row r="12" spans="1:52" ht="33.75" customHeight="1" x14ac:dyDescent="0.3">
      <c r="A12" s="14">
        <v>4</v>
      </c>
      <c r="B12" s="40"/>
      <c r="C12" s="40"/>
      <c r="D12" s="28"/>
      <c r="E12" s="27"/>
      <c r="F12" s="27"/>
      <c r="G12" s="12" t="s">
        <v>29</v>
      </c>
      <c r="H12" s="30" t="s">
        <v>29</v>
      </c>
      <c r="I12" s="30" t="s">
        <v>29</v>
      </c>
      <c r="J12" s="12" t="s">
        <v>29</v>
      </c>
      <c r="K12" s="12">
        <v>16</v>
      </c>
      <c r="L12" s="12">
        <v>8</v>
      </c>
      <c r="M12" s="12" t="s">
        <v>27</v>
      </c>
      <c r="N12" s="12" t="s">
        <v>27</v>
      </c>
      <c r="O12" s="30" t="s">
        <v>27</v>
      </c>
      <c r="P12" s="30">
        <v>16</v>
      </c>
      <c r="Q12" s="15">
        <v>8</v>
      </c>
      <c r="R12" s="12" t="s">
        <v>27</v>
      </c>
      <c r="S12" s="12" t="s">
        <v>27</v>
      </c>
      <c r="T12" s="12" t="s">
        <v>27</v>
      </c>
      <c r="U12" s="12">
        <v>16</v>
      </c>
      <c r="V12" s="30">
        <v>8</v>
      </c>
      <c r="W12" s="30" t="s">
        <v>27</v>
      </c>
      <c r="X12" s="12" t="s">
        <v>27</v>
      </c>
      <c r="Y12" s="15">
        <v>16</v>
      </c>
      <c r="Z12" s="12">
        <v>8</v>
      </c>
      <c r="AA12" s="12" t="s">
        <v>27</v>
      </c>
      <c r="AB12" s="12" t="s">
        <v>27</v>
      </c>
      <c r="AC12" s="30">
        <v>16</v>
      </c>
      <c r="AD12" s="30">
        <v>8</v>
      </c>
      <c r="AE12" s="15" t="s">
        <v>27</v>
      </c>
      <c r="AF12" s="15" t="s">
        <v>27</v>
      </c>
      <c r="AG12" s="12">
        <v>16</v>
      </c>
      <c r="AH12" s="12">
        <v>8</v>
      </c>
      <c r="AI12" s="12" t="s">
        <v>27</v>
      </c>
      <c r="AJ12" s="30" t="s">
        <v>27</v>
      </c>
      <c r="AK12" s="12"/>
      <c r="AL12" s="17">
        <f t="shared" si="1"/>
        <v>12</v>
      </c>
      <c r="AM12" s="17" t="s">
        <v>28</v>
      </c>
      <c r="AN12" s="17">
        <f t="shared" si="0"/>
        <v>4</v>
      </c>
      <c r="AO12" s="17" t="s">
        <v>28</v>
      </c>
      <c r="AP12" s="17">
        <f t="shared" si="2"/>
        <v>0</v>
      </c>
      <c r="AQ12" s="17" t="s">
        <v>28</v>
      </c>
      <c r="AR12" s="17" t="s">
        <v>28</v>
      </c>
      <c r="AS12" s="17" t="s">
        <v>28</v>
      </c>
      <c r="AT12" s="17" t="s">
        <v>28</v>
      </c>
      <c r="AU12" s="17">
        <f t="shared" si="3"/>
        <v>14</v>
      </c>
      <c r="AV12" s="17" t="s">
        <v>28</v>
      </c>
      <c r="AW12" s="17" t="s">
        <v>28</v>
      </c>
      <c r="AX12" s="17" t="s">
        <v>38</v>
      </c>
      <c r="AY12" s="17" t="s">
        <v>28</v>
      </c>
      <c r="AZ12" s="17">
        <v>48</v>
      </c>
    </row>
    <row r="13" spans="1:52" ht="33.75" customHeight="1" x14ac:dyDescent="0.3">
      <c r="A13" s="14">
        <v>5</v>
      </c>
      <c r="B13" s="40"/>
      <c r="C13" s="40"/>
      <c r="D13" s="28"/>
      <c r="E13" s="27"/>
      <c r="F13" s="27"/>
      <c r="G13" s="12" t="s">
        <v>27</v>
      </c>
      <c r="H13" s="30" t="s">
        <v>27</v>
      </c>
      <c r="I13" s="30">
        <v>16</v>
      </c>
      <c r="J13" s="12">
        <v>8</v>
      </c>
      <c r="K13" s="12" t="s">
        <v>27</v>
      </c>
      <c r="L13" s="12" t="s">
        <v>27</v>
      </c>
      <c r="M13" s="12" t="s">
        <v>27</v>
      </c>
      <c r="N13" s="12">
        <v>16</v>
      </c>
      <c r="O13" s="30">
        <v>8</v>
      </c>
      <c r="P13" s="30" t="s">
        <v>27</v>
      </c>
      <c r="Q13" s="12" t="s">
        <v>27</v>
      </c>
      <c r="R13" s="12" t="s">
        <v>27</v>
      </c>
      <c r="S13" s="12">
        <v>16</v>
      </c>
      <c r="T13" s="12">
        <v>8</v>
      </c>
      <c r="U13" s="12" t="s">
        <v>27</v>
      </c>
      <c r="V13" s="30" t="s">
        <v>27</v>
      </c>
      <c r="W13" s="30" t="s">
        <v>27</v>
      </c>
      <c r="X13" s="15">
        <v>16</v>
      </c>
      <c r="Y13" s="12">
        <v>8</v>
      </c>
      <c r="Z13" s="12" t="s">
        <v>27</v>
      </c>
      <c r="AA13" s="12" t="s">
        <v>27</v>
      </c>
      <c r="AB13" s="12">
        <v>16</v>
      </c>
      <c r="AC13" s="30">
        <v>8</v>
      </c>
      <c r="AD13" s="30" t="s">
        <v>27</v>
      </c>
      <c r="AE13" s="15" t="s">
        <v>27</v>
      </c>
      <c r="AF13" s="12">
        <v>16</v>
      </c>
      <c r="AG13" s="12">
        <v>8</v>
      </c>
      <c r="AH13" s="12" t="s">
        <v>27</v>
      </c>
      <c r="AI13" s="12" t="s">
        <v>27</v>
      </c>
      <c r="AJ13" s="30">
        <v>16</v>
      </c>
      <c r="AK13" s="12"/>
      <c r="AL13" s="17">
        <f t="shared" si="1"/>
        <v>13</v>
      </c>
      <c r="AM13" s="17" t="s">
        <v>28</v>
      </c>
      <c r="AN13" s="17">
        <f t="shared" si="0"/>
        <v>0</v>
      </c>
      <c r="AO13" s="17" t="s">
        <v>28</v>
      </c>
      <c r="AP13" s="17">
        <f t="shared" si="2"/>
        <v>0</v>
      </c>
      <c r="AQ13" s="17" t="s">
        <v>28</v>
      </c>
      <c r="AR13" s="17" t="s">
        <v>28</v>
      </c>
      <c r="AS13" s="17" t="s">
        <v>28</v>
      </c>
      <c r="AT13" s="17" t="s">
        <v>28</v>
      </c>
      <c r="AU13" s="17">
        <f t="shared" si="3"/>
        <v>17</v>
      </c>
      <c r="AV13" s="17" t="s">
        <v>28</v>
      </c>
      <c r="AW13" s="17" t="s">
        <v>28</v>
      </c>
      <c r="AX13" s="17" t="s">
        <v>38</v>
      </c>
      <c r="AY13" s="17" t="s">
        <v>28</v>
      </c>
      <c r="AZ13" s="17">
        <v>50</v>
      </c>
    </row>
    <row r="14" spans="1:52" x14ac:dyDescent="0.3">
      <c r="A14" s="33" t="s">
        <v>30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</row>
    <row r="15" spans="1:52" ht="24.75" customHeight="1" x14ac:dyDescent="0.3">
      <c r="A15" s="14"/>
      <c r="B15" s="29"/>
      <c r="C15" s="28"/>
      <c r="D15" s="28"/>
      <c r="E15" s="27"/>
      <c r="F15" s="27"/>
      <c r="G15" s="12">
        <v>8</v>
      </c>
      <c r="H15" s="30" t="s">
        <v>27</v>
      </c>
      <c r="I15" s="30" t="s">
        <v>27</v>
      </c>
      <c r="J15" s="12">
        <v>8</v>
      </c>
      <c r="K15" s="12">
        <v>8</v>
      </c>
      <c r="L15" s="12">
        <v>8</v>
      </c>
      <c r="M15" s="15">
        <v>8</v>
      </c>
      <c r="N15" s="15">
        <v>8</v>
      </c>
      <c r="O15" s="31" t="s">
        <v>27</v>
      </c>
      <c r="P15" s="31" t="s">
        <v>27</v>
      </c>
      <c r="Q15" s="15">
        <v>8</v>
      </c>
      <c r="R15" s="15">
        <v>8</v>
      </c>
      <c r="S15" s="15">
        <v>8</v>
      </c>
      <c r="T15" s="12">
        <v>8</v>
      </c>
      <c r="U15" s="12">
        <v>8</v>
      </c>
      <c r="V15" s="30" t="s">
        <v>27</v>
      </c>
      <c r="W15" s="30" t="s">
        <v>27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30" t="s">
        <v>27</v>
      </c>
      <c r="AD15" s="30" t="s">
        <v>27</v>
      </c>
      <c r="AE15" s="12">
        <v>8</v>
      </c>
      <c r="AF15" s="12">
        <v>8</v>
      </c>
      <c r="AG15" s="12">
        <v>8</v>
      </c>
      <c r="AH15" s="12">
        <v>8</v>
      </c>
      <c r="AI15" s="12">
        <v>8</v>
      </c>
      <c r="AJ15" s="30" t="s">
        <v>27</v>
      </c>
      <c r="AK15" s="12"/>
      <c r="AL15" s="17">
        <f>COUNTIF(G15:AJ15,"=8")+COUNTIF(G15:AJ15,"=16")</f>
        <v>21</v>
      </c>
      <c r="AM15" s="17" t="s">
        <v>28</v>
      </c>
      <c r="AN15" s="17">
        <f>COUNTIF(G15:AJ15,"=О")</f>
        <v>0</v>
      </c>
      <c r="AO15" s="17" t="s">
        <v>28</v>
      </c>
      <c r="AP15" s="17">
        <f>COUNTIF(I15:AL15,"=Б")</f>
        <v>0</v>
      </c>
      <c r="AQ15" s="17" t="s">
        <v>28</v>
      </c>
      <c r="AR15" s="17" t="s">
        <v>28</v>
      </c>
      <c r="AS15" s="17" t="s">
        <v>28</v>
      </c>
      <c r="AT15" s="17" t="s">
        <v>28</v>
      </c>
      <c r="AU15" s="17">
        <f>COUNTIF(G15:AK15,"=В")</f>
        <v>9</v>
      </c>
      <c r="AV15" s="17" t="s">
        <v>28</v>
      </c>
      <c r="AW15" s="17" t="s">
        <v>28</v>
      </c>
      <c r="AX15" s="17" t="s">
        <v>38</v>
      </c>
      <c r="AY15" s="17" t="s">
        <v>28</v>
      </c>
      <c r="AZ15" s="17" t="s">
        <v>28</v>
      </c>
    </row>
    <row r="16" spans="1:52" ht="24.75" customHeight="1" x14ac:dyDescent="0.3">
      <c r="A16" s="14"/>
      <c r="B16" s="29"/>
      <c r="C16" s="28"/>
      <c r="D16" s="28"/>
      <c r="E16" s="27"/>
      <c r="F16" s="27"/>
      <c r="G16" s="12">
        <v>8</v>
      </c>
      <c r="H16" s="30" t="s">
        <v>27</v>
      </c>
      <c r="I16" s="30" t="s">
        <v>27</v>
      </c>
      <c r="J16" s="12">
        <v>8</v>
      </c>
      <c r="K16" s="12">
        <v>8</v>
      </c>
      <c r="L16" s="12">
        <v>8</v>
      </c>
      <c r="M16" s="15">
        <v>8</v>
      </c>
      <c r="N16" s="15">
        <v>8</v>
      </c>
      <c r="O16" s="31" t="s">
        <v>27</v>
      </c>
      <c r="P16" s="31" t="s">
        <v>27</v>
      </c>
      <c r="Q16" s="15" t="s">
        <v>29</v>
      </c>
      <c r="R16" s="15" t="s">
        <v>29</v>
      </c>
      <c r="S16" s="15" t="s">
        <v>29</v>
      </c>
      <c r="T16" s="15" t="s">
        <v>29</v>
      </c>
      <c r="U16" s="15" t="s">
        <v>29</v>
      </c>
      <c r="V16" s="30" t="s">
        <v>29</v>
      </c>
      <c r="W16" s="31" t="s">
        <v>29</v>
      </c>
      <c r="X16" s="12" t="s">
        <v>29</v>
      </c>
      <c r="Y16" s="12" t="s">
        <v>29</v>
      </c>
      <c r="Z16" s="12" t="s">
        <v>29</v>
      </c>
      <c r="AA16" s="12" t="s">
        <v>29</v>
      </c>
      <c r="AB16" s="12" t="s">
        <v>29</v>
      </c>
      <c r="AC16" s="30" t="s">
        <v>29</v>
      </c>
      <c r="AD16" s="31" t="s">
        <v>29</v>
      </c>
      <c r="AE16" s="12" t="s">
        <v>29</v>
      </c>
      <c r="AF16" s="12" t="s">
        <v>29</v>
      </c>
      <c r="AG16" s="12" t="s">
        <v>29</v>
      </c>
      <c r="AH16" s="12" t="s">
        <v>29</v>
      </c>
      <c r="AI16" s="12" t="s">
        <v>29</v>
      </c>
      <c r="AJ16" s="30" t="s">
        <v>29</v>
      </c>
      <c r="AK16" s="12"/>
      <c r="AL16" s="17">
        <f>COUNTIF(G16:AJ16,"=8")+COUNTIF(G16:AJ16,"=16")</f>
        <v>6</v>
      </c>
      <c r="AM16" s="17" t="s">
        <v>28</v>
      </c>
      <c r="AN16" s="17">
        <f>COUNTIF(G16:AJ16,"=О")</f>
        <v>20</v>
      </c>
      <c r="AO16" s="17" t="s">
        <v>28</v>
      </c>
      <c r="AP16" s="17">
        <f>COUNTIF(I16:AL16,"=Б")</f>
        <v>0</v>
      </c>
      <c r="AQ16" s="17" t="s">
        <v>28</v>
      </c>
      <c r="AR16" s="17" t="s">
        <v>28</v>
      </c>
      <c r="AS16" s="17" t="s">
        <v>28</v>
      </c>
      <c r="AT16" s="17" t="s">
        <v>28</v>
      </c>
      <c r="AU16" s="17">
        <f>COUNTIF(G16:AK16,"=В")</f>
        <v>4</v>
      </c>
      <c r="AV16" s="17" t="s">
        <v>28</v>
      </c>
      <c r="AW16" s="17" t="s">
        <v>28</v>
      </c>
      <c r="AX16" s="17" t="s">
        <v>38</v>
      </c>
      <c r="AY16" s="17" t="s">
        <v>28</v>
      </c>
      <c r="AZ16" s="17" t="s">
        <v>28</v>
      </c>
    </row>
    <row r="17" spans="1:54" x14ac:dyDescent="0.3">
      <c r="A17" s="34" t="s">
        <v>31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</row>
    <row r="18" spans="1:54" ht="35.25" customHeight="1" x14ac:dyDescent="0.3">
      <c r="A18" s="14">
        <v>6</v>
      </c>
      <c r="B18" s="29"/>
      <c r="C18" s="28"/>
      <c r="D18" s="28"/>
      <c r="E18" s="27"/>
      <c r="F18" s="27"/>
      <c r="G18" s="12">
        <v>8</v>
      </c>
      <c r="H18" s="30" t="s">
        <v>27</v>
      </c>
      <c r="I18" s="30" t="s">
        <v>27</v>
      </c>
      <c r="J18" s="12">
        <v>8</v>
      </c>
      <c r="K18" s="12">
        <v>8</v>
      </c>
      <c r="L18" s="12">
        <v>8</v>
      </c>
      <c r="M18" s="15">
        <v>8</v>
      </c>
      <c r="N18" s="15">
        <v>8</v>
      </c>
      <c r="O18" s="31" t="s">
        <v>27</v>
      </c>
      <c r="P18" s="31" t="s">
        <v>27</v>
      </c>
      <c r="Q18" s="15">
        <v>8</v>
      </c>
      <c r="R18" s="15">
        <v>8</v>
      </c>
      <c r="S18" s="15">
        <v>8</v>
      </c>
      <c r="T18" s="12">
        <v>8</v>
      </c>
      <c r="U18" s="12">
        <v>8</v>
      </c>
      <c r="V18" s="30" t="s">
        <v>27</v>
      </c>
      <c r="W18" s="30" t="s">
        <v>27</v>
      </c>
      <c r="X18" s="12">
        <v>8</v>
      </c>
      <c r="Y18" s="12">
        <v>8</v>
      </c>
      <c r="Z18" s="12">
        <v>8</v>
      </c>
      <c r="AA18" s="12">
        <v>8</v>
      </c>
      <c r="AB18" s="12">
        <v>8</v>
      </c>
      <c r="AC18" s="30" t="s">
        <v>27</v>
      </c>
      <c r="AD18" s="30" t="s">
        <v>27</v>
      </c>
      <c r="AE18" s="12">
        <v>8</v>
      </c>
      <c r="AF18" s="12">
        <v>8</v>
      </c>
      <c r="AG18" s="12">
        <v>8</v>
      </c>
      <c r="AH18" s="12">
        <v>8</v>
      </c>
      <c r="AI18" s="12">
        <v>8</v>
      </c>
      <c r="AJ18" s="30" t="s">
        <v>27</v>
      </c>
      <c r="AK18" s="12"/>
      <c r="AL18" s="17">
        <f>COUNTIF(G18:AJ18,"=8")+COUNTIF(G18:AJ18,"=16")</f>
        <v>21</v>
      </c>
      <c r="AM18" s="17" t="s">
        <v>28</v>
      </c>
      <c r="AN18" s="17">
        <f>COUNTIF(G18:AJ18,"=О")</f>
        <v>0</v>
      </c>
      <c r="AO18" s="17" t="s">
        <v>28</v>
      </c>
      <c r="AP18" s="17">
        <f>COUNTIF(I18:AL18,"=Б")</f>
        <v>0</v>
      </c>
      <c r="AQ18" s="17" t="s">
        <v>28</v>
      </c>
      <c r="AR18" s="17" t="s">
        <v>28</v>
      </c>
      <c r="AS18" s="17" t="s">
        <v>28</v>
      </c>
      <c r="AT18" s="17" t="s">
        <v>28</v>
      </c>
      <c r="AU18" s="17">
        <f>COUNTIF(G18:AK18,"=В")</f>
        <v>9</v>
      </c>
      <c r="AV18" s="17" t="s">
        <v>28</v>
      </c>
      <c r="AW18" s="17" t="s">
        <v>28</v>
      </c>
      <c r="AX18" s="17" t="s">
        <v>38</v>
      </c>
      <c r="AY18" s="17" t="s">
        <v>28</v>
      </c>
      <c r="AZ18" s="17" t="s">
        <v>28</v>
      </c>
    </row>
    <row r="19" spans="1:54" ht="24.75" customHeight="1" x14ac:dyDescent="0.3">
      <c r="A19" s="14">
        <v>7</v>
      </c>
      <c r="B19" s="29"/>
      <c r="C19" s="28"/>
      <c r="D19" s="28"/>
      <c r="E19" s="27"/>
      <c r="F19" s="27"/>
      <c r="G19" s="12">
        <v>8</v>
      </c>
      <c r="H19" s="30" t="s">
        <v>27</v>
      </c>
      <c r="I19" s="30" t="s">
        <v>27</v>
      </c>
      <c r="J19" s="12">
        <v>8</v>
      </c>
      <c r="K19" s="12">
        <v>8</v>
      </c>
      <c r="L19" s="12">
        <v>8</v>
      </c>
      <c r="M19" s="15">
        <v>8</v>
      </c>
      <c r="N19" s="15">
        <v>8</v>
      </c>
      <c r="O19" s="31" t="s">
        <v>27</v>
      </c>
      <c r="P19" s="31" t="s">
        <v>27</v>
      </c>
      <c r="Q19" s="15">
        <v>8</v>
      </c>
      <c r="R19" s="15">
        <v>8</v>
      </c>
      <c r="S19" s="15">
        <v>8</v>
      </c>
      <c r="T19" s="12">
        <v>8</v>
      </c>
      <c r="U19" s="12">
        <v>8</v>
      </c>
      <c r="V19" s="30" t="s">
        <v>27</v>
      </c>
      <c r="W19" s="30" t="s">
        <v>27</v>
      </c>
      <c r="X19" s="12">
        <v>8</v>
      </c>
      <c r="Y19" s="12">
        <v>8</v>
      </c>
      <c r="Z19" s="12">
        <v>8</v>
      </c>
      <c r="AA19" s="12">
        <v>8</v>
      </c>
      <c r="AB19" s="12">
        <v>8</v>
      </c>
      <c r="AC19" s="30" t="s">
        <v>27</v>
      </c>
      <c r="AD19" s="30" t="s">
        <v>27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30" t="s">
        <v>27</v>
      </c>
      <c r="AK19" s="12"/>
      <c r="AL19" s="17">
        <f>COUNTIF(G19:AJ19,"=8")+COUNTIF(G19:AJ19,"=16")</f>
        <v>21</v>
      </c>
      <c r="AM19" s="17" t="s">
        <v>28</v>
      </c>
      <c r="AN19" s="17">
        <f>COUNTIF(G19:AJ19,"=О")</f>
        <v>0</v>
      </c>
      <c r="AO19" s="17" t="s">
        <v>28</v>
      </c>
      <c r="AP19" s="17">
        <f t="shared" ref="AP19:AP20" si="4">COUNTIF(I19:AL19,"=Б")</f>
        <v>0</v>
      </c>
      <c r="AQ19" s="17" t="s">
        <v>28</v>
      </c>
      <c r="AR19" s="17" t="s">
        <v>28</v>
      </c>
      <c r="AS19" s="17" t="s">
        <v>28</v>
      </c>
      <c r="AT19" s="17" t="s">
        <v>28</v>
      </c>
      <c r="AU19" s="17">
        <f t="shared" ref="AU19:AU20" si="5">COUNTIF(G19:AK19,"=В")</f>
        <v>9</v>
      </c>
      <c r="AV19" s="17" t="s">
        <v>28</v>
      </c>
      <c r="AW19" s="17" t="s">
        <v>28</v>
      </c>
      <c r="AX19" s="17" t="s">
        <v>38</v>
      </c>
      <c r="AY19" s="17" t="s">
        <v>28</v>
      </c>
      <c r="AZ19" s="17" t="s">
        <v>28</v>
      </c>
    </row>
    <row r="20" spans="1:54" ht="29.25" customHeight="1" x14ac:dyDescent="0.3">
      <c r="A20" s="14">
        <v>8</v>
      </c>
      <c r="B20" s="29"/>
      <c r="C20" s="28"/>
      <c r="D20" s="28"/>
      <c r="E20" s="27"/>
      <c r="F20" s="27"/>
      <c r="G20" s="12" t="s">
        <v>29</v>
      </c>
      <c r="H20" s="30" t="s">
        <v>29</v>
      </c>
      <c r="I20" s="30" t="s">
        <v>29</v>
      </c>
      <c r="J20" s="12" t="s">
        <v>29</v>
      </c>
      <c r="K20" s="12" t="s">
        <v>29</v>
      </c>
      <c r="L20" s="12" t="s">
        <v>29</v>
      </c>
      <c r="M20" s="12" t="s">
        <v>29</v>
      </c>
      <c r="N20" s="12" t="s">
        <v>29</v>
      </c>
      <c r="O20" s="31" t="s">
        <v>29</v>
      </c>
      <c r="P20" s="31" t="s">
        <v>29</v>
      </c>
      <c r="Q20" s="15" t="s">
        <v>29</v>
      </c>
      <c r="R20" s="15" t="s">
        <v>29</v>
      </c>
      <c r="S20" s="15" t="s">
        <v>29</v>
      </c>
      <c r="T20" s="15" t="s">
        <v>29</v>
      </c>
      <c r="U20" s="15" t="s">
        <v>29</v>
      </c>
      <c r="V20" s="30" t="s">
        <v>29</v>
      </c>
      <c r="W20" s="30" t="s">
        <v>29</v>
      </c>
      <c r="X20" s="12" t="s">
        <v>29</v>
      </c>
      <c r="Y20" s="12" t="s">
        <v>29</v>
      </c>
      <c r="Z20" s="12">
        <v>8</v>
      </c>
      <c r="AA20" s="12">
        <v>8</v>
      </c>
      <c r="AB20" s="12">
        <v>8</v>
      </c>
      <c r="AC20" s="30" t="s">
        <v>27</v>
      </c>
      <c r="AD20" s="30" t="s">
        <v>27</v>
      </c>
      <c r="AE20" s="12">
        <v>8</v>
      </c>
      <c r="AF20" s="12">
        <v>8</v>
      </c>
      <c r="AG20" s="12">
        <v>8</v>
      </c>
      <c r="AH20" s="12">
        <v>8</v>
      </c>
      <c r="AI20" s="12">
        <v>8</v>
      </c>
      <c r="AJ20" s="30" t="s">
        <v>27</v>
      </c>
      <c r="AK20" s="12"/>
      <c r="AL20" s="17">
        <f>COUNTIF(G20:AJ20,"=8")+COUNTIF(G20:AJ20,"=16")</f>
        <v>8</v>
      </c>
      <c r="AM20" s="17" t="s">
        <v>28</v>
      </c>
      <c r="AN20" s="17">
        <f>COUNTIF(G20:AJ20,"=О")</f>
        <v>19</v>
      </c>
      <c r="AO20" s="17" t="s">
        <v>28</v>
      </c>
      <c r="AP20" s="17">
        <f t="shared" si="4"/>
        <v>0</v>
      </c>
      <c r="AQ20" s="17" t="s">
        <v>28</v>
      </c>
      <c r="AR20" s="17" t="s">
        <v>28</v>
      </c>
      <c r="AS20" s="17" t="s">
        <v>28</v>
      </c>
      <c r="AT20" s="17" t="s">
        <v>28</v>
      </c>
      <c r="AU20" s="17">
        <f t="shared" si="5"/>
        <v>3</v>
      </c>
      <c r="AV20" s="17" t="s">
        <v>28</v>
      </c>
      <c r="AW20" s="17" t="s">
        <v>28</v>
      </c>
      <c r="AX20" s="17" t="s">
        <v>38</v>
      </c>
      <c r="AY20" s="17" t="s">
        <v>28</v>
      </c>
      <c r="AZ20" s="17" t="s">
        <v>28</v>
      </c>
    </row>
    <row r="21" spans="1:54" ht="24.75" customHeight="1" x14ac:dyDescent="0.3">
      <c r="A21" s="14">
        <v>9</v>
      </c>
      <c r="B21" s="19" t="s">
        <v>32</v>
      </c>
      <c r="C21" s="18"/>
      <c r="D21" s="35" t="s">
        <v>33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7"/>
      <c r="AL21" s="17">
        <f>SUM(AL18:AL20,AL9:AL13,AL15:AL16)</f>
        <v>136</v>
      </c>
      <c r="AM21" s="17" t="s">
        <v>28</v>
      </c>
      <c r="AN21" s="17">
        <f>SUM(AN20,AN11:AN12,AN16)</f>
        <v>57</v>
      </c>
      <c r="AO21" s="17" t="s">
        <v>28</v>
      </c>
      <c r="AP21" s="17">
        <f>SUM(AP18:AP20,AP15:AP16,AP9:AP13)</f>
        <v>0</v>
      </c>
      <c r="AQ21" s="17" t="s">
        <v>28</v>
      </c>
      <c r="AR21" s="17" t="s">
        <v>28</v>
      </c>
      <c r="AS21" s="17" t="s">
        <v>28</v>
      </c>
      <c r="AT21" s="17" t="s">
        <v>28</v>
      </c>
      <c r="AU21" s="17">
        <f>SUM(AU18:AU20,AU15:AU16,AU9:AU13)</f>
        <v>107</v>
      </c>
      <c r="AV21" s="17" t="s">
        <v>28</v>
      </c>
      <c r="AW21" s="17" t="s">
        <v>28</v>
      </c>
      <c r="AX21" s="17">
        <f>SUM(AX18:AX20,AX9:AX13,AX15:AX16)</f>
        <v>0</v>
      </c>
      <c r="AY21" s="17" t="s">
        <v>28</v>
      </c>
      <c r="AZ21" s="17">
        <f>SUM(AZ9:AZ13)</f>
        <v>178</v>
      </c>
    </row>
    <row r="22" spans="1:54" ht="15.75" hidden="1" customHeight="1" x14ac:dyDescent="0.3">
      <c r="A22" s="20">
        <v>20</v>
      </c>
      <c r="B22" s="21" t="s">
        <v>34</v>
      </c>
      <c r="C22" s="21"/>
      <c r="D22" s="21"/>
      <c r="E22" s="21"/>
      <c r="F22" s="21"/>
      <c r="G22" s="21"/>
      <c r="H22" s="21"/>
      <c r="I22" s="21"/>
      <c r="J22" s="21"/>
      <c r="K22" s="21"/>
      <c r="L22" s="22"/>
      <c r="M22" s="21"/>
      <c r="N22" s="21"/>
      <c r="O22" s="21"/>
      <c r="P22" s="21"/>
      <c r="Q22" s="21"/>
      <c r="R22" s="21"/>
      <c r="S22" s="21"/>
      <c r="T22" s="21"/>
      <c r="U22" s="21"/>
      <c r="V22" s="23" t="s">
        <v>35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1"/>
      <c r="AM22" s="23"/>
      <c r="AN22" s="23"/>
      <c r="AO22" s="23"/>
      <c r="AP22" s="23"/>
      <c r="AQ22" s="23"/>
      <c r="AR22" s="23"/>
      <c r="AS22" s="21"/>
      <c r="AT22" s="21"/>
      <c r="AU22" s="21"/>
      <c r="AV22" s="21"/>
      <c r="AW22" s="21"/>
      <c r="AX22" s="21"/>
      <c r="AY22" s="21"/>
      <c r="AZ22" s="21"/>
      <c r="BA22" s="24"/>
      <c r="BB22" s="24"/>
    </row>
    <row r="23" spans="1:54" ht="36.75" customHeight="1" x14ac:dyDescent="0.3">
      <c r="A23" s="21"/>
      <c r="B23" s="25" t="s">
        <v>36</v>
      </c>
      <c r="C23" s="21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9"/>
      <c r="X23" s="39"/>
      <c r="Y23" s="39"/>
      <c r="Z23" s="39"/>
      <c r="AA23" s="39"/>
      <c r="AB23" s="39"/>
      <c r="AC23" s="39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</row>
    <row r="24" spans="1:54" ht="17.25" customHeight="1" x14ac:dyDescent="0.3">
      <c r="AL24" s="2"/>
    </row>
    <row r="25" spans="1:54" ht="12.75" hidden="1" customHeight="1" x14ac:dyDescent="0.3">
      <c r="B25" s="1" t="s">
        <v>37</v>
      </c>
      <c r="L25" s="26"/>
      <c r="V25" s="2" t="s">
        <v>35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54" ht="0.75" hidden="1" customHeight="1" x14ac:dyDescent="0.3"/>
    <row r="27" spans="1:54" ht="12.75" hidden="1" customHeight="1" x14ac:dyDescent="0.3">
      <c r="AL27" s="2"/>
    </row>
    <row r="28" spans="1:54" ht="20.25" hidden="1" customHeight="1" x14ac:dyDescent="0.3">
      <c r="L28" s="26"/>
      <c r="V28" s="32"/>
      <c r="W28" s="32"/>
      <c r="X28" s="32"/>
      <c r="Y28" s="32"/>
      <c r="Z28" s="32"/>
      <c r="AA28" s="32"/>
      <c r="AB28" s="32"/>
      <c r="AC28" s="32"/>
      <c r="AD28" s="32"/>
      <c r="AF28" s="2"/>
      <c r="AG28" s="2"/>
      <c r="AH28" s="2"/>
      <c r="AI28" s="2"/>
      <c r="AJ28" s="2"/>
      <c r="AK28" s="2"/>
      <c r="AM28" s="2"/>
      <c r="AN28" s="2"/>
      <c r="AO28" s="2"/>
      <c r="AP28" s="2"/>
      <c r="AQ28" s="2"/>
      <c r="AR28" s="2"/>
      <c r="AS28" s="2"/>
      <c r="AT28" s="2"/>
      <c r="AU28" s="2"/>
    </row>
  </sheetData>
  <mergeCells count="29">
    <mergeCell ref="AL6:AM6"/>
    <mergeCell ref="AM1:AZ1"/>
    <mergeCell ref="AM2:AZ2"/>
    <mergeCell ref="AM3:AZ3"/>
    <mergeCell ref="N4:S4"/>
    <mergeCell ref="T4:AL4"/>
    <mergeCell ref="B13:C13"/>
    <mergeCell ref="AN6:AT6"/>
    <mergeCell ref="AU6:AU7"/>
    <mergeCell ref="AV6:AW6"/>
    <mergeCell ref="AX6:AY6"/>
    <mergeCell ref="A8:AZ8"/>
    <mergeCell ref="B9:C9"/>
    <mergeCell ref="B10:C10"/>
    <mergeCell ref="B11:C11"/>
    <mergeCell ref="B12:C12"/>
    <mergeCell ref="AZ6:AZ7"/>
    <mergeCell ref="E7:F7"/>
    <mergeCell ref="A6:A7"/>
    <mergeCell ref="B6:C7"/>
    <mergeCell ref="D6:D7"/>
    <mergeCell ref="G6:AK6"/>
    <mergeCell ref="V28:AD28"/>
    <mergeCell ref="A14:AZ14"/>
    <mergeCell ref="A17:AZ17"/>
    <mergeCell ref="D21:AK21"/>
    <mergeCell ref="D23:U23"/>
    <mergeCell ref="V23:AC23"/>
    <mergeCell ref="AD23:AZ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2017</vt:lpstr>
      <vt:lpstr>'Август 2017'!Область_печати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 С. Дейкун</dc:creator>
  <cp:lastModifiedBy>Пользователь Windows</cp:lastModifiedBy>
  <cp:lastPrinted>2017-09-26T12:27:58Z</cp:lastPrinted>
  <dcterms:created xsi:type="dcterms:W3CDTF">2017-09-04T10:22:15Z</dcterms:created>
  <dcterms:modified xsi:type="dcterms:W3CDTF">2017-10-02T11:24:52Z</dcterms:modified>
</cp:coreProperties>
</file>