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SS\Documents\EXCEL\Библиотека\"/>
    </mc:Choice>
  </mc:AlternateContent>
  <bookViews>
    <workbookView xWindow="0" yWindow="60" windowWidth="11400" windowHeight="5835" tabRatio="225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BB21" i="1" l="1"/>
  <c r="BA21" i="1"/>
  <c r="BA7" i="1" l="1"/>
  <c r="BB7" i="1" s="1"/>
  <c r="Q7" i="1" l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AC25" i="1"/>
  <c r="AV25" i="1" s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AC23" i="1"/>
  <c r="AV23" i="1" s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N22" i="1"/>
  <c r="AC21" i="1"/>
  <c r="AV21" i="1" l="1"/>
  <c r="AV22" i="1"/>
  <c r="AV26" i="1"/>
  <c r="AC26" i="1"/>
  <c r="AC24" i="1"/>
  <c r="AV24" i="1"/>
  <c r="AC22" i="1"/>
</calcChain>
</file>

<file path=xl/comments1.xml><?xml version="1.0" encoding="utf-8"?>
<comments xmlns="http://schemas.openxmlformats.org/spreadsheetml/2006/main">
  <authors>
    <author>Михаил</author>
  </authors>
  <commentList>
    <comment ref="AT7" authorId="0" shapeId="0">
      <text>
        <r>
          <rPr>
            <sz val="9"/>
            <color indexed="81"/>
            <rFont val="Tahoma"/>
            <family val="2"/>
            <charset val="204"/>
          </rPr>
          <t>Здесь меняется дата заполнения каждыйдень.</t>
        </r>
      </text>
    </comment>
    <comment ref="N14" authorId="0" shapeId="0">
      <text>
        <r>
          <rPr>
            <sz val="9"/>
            <color indexed="81"/>
            <rFont val="Tahoma"/>
            <family val="2"/>
            <charset val="204"/>
          </rPr>
          <t>Здесь надо задать первое число месяца в зависимости от месяца в ячейке</t>
        </r>
        <r>
          <rPr>
            <b/>
            <sz val="9"/>
            <color indexed="81"/>
            <rFont val="Tahoma"/>
            <family val="2"/>
            <charset val="204"/>
          </rPr>
          <t xml:space="preserve"> AT7 </t>
        </r>
        <r>
          <rPr>
            <sz val="9"/>
            <color indexed="81"/>
            <rFont val="Tahoma"/>
            <family val="2"/>
            <charset val="204"/>
          </rPr>
          <t>, что бы начался отсчёт календарного месяца для создания календаря.</t>
        </r>
      </text>
    </comment>
  </commentList>
</comments>
</file>

<file path=xl/sharedStrings.xml><?xml version="1.0" encoding="utf-8"?>
<sst xmlns="http://schemas.openxmlformats.org/spreadsheetml/2006/main" count="112" uniqueCount="57">
  <si>
    <t>Утв. приказом Минфина РФ</t>
  </si>
  <si>
    <t>от 30 марта 2015 г. № 52н</t>
  </si>
  <si>
    <t xml:space="preserve">              Т а б е л ь  №  ______________</t>
  </si>
  <si>
    <t xml:space="preserve">     учета использования рабочего времени</t>
  </si>
  <si>
    <t>Коды</t>
  </si>
  <si>
    <t>Форма по ОКУД</t>
  </si>
  <si>
    <t>Дата</t>
  </si>
  <si>
    <t>Учреждение</t>
  </si>
  <si>
    <t>по ОКПО</t>
  </si>
  <si>
    <t xml:space="preserve">Структурное подразделение </t>
  </si>
  <si>
    <t>Вид табеля</t>
  </si>
  <si>
    <t>Номер корректировки</t>
  </si>
  <si>
    <t>(первичный - 0; корректирующий - 1, 2 и т.д)</t>
  </si>
  <si>
    <t>Дата формирования документа</t>
  </si>
  <si>
    <t>Фамилия, имя, отчество</t>
  </si>
  <si>
    <t>Учетный номер</t>
  </si>
  <si>
    <t>Должность
(профессия)</t>
  </si>
  <si>
    <t>Числа месяца</t>
  </si>
  <si>
    <t>Итого
дней
(часов)
явок
(неявок)
с 1 по 15</t>
  </si>
  <si>
    <t>Всего
дней
(часов)
явок
(неявок)
за месяц</t>
  </si>
  <si>
    <t>0Ф101</t>
  </si>
  <si>
    <t>Ответственный</t>
  </si>
  <si>
    <t>Директор</t>
  </si>
  <si>
    <t>Отметка бухгалтерии о принятии настоящего табеля</t>
  </si>
  <si>
    <t>исполнитель</t>
  </si>
  <si>
    <t>(должность)</t>
  </si>
  <si>
    <t>(подпись)</t>
  </si>
  <si>
    <t>(расшифровка подписи)</t>
  </si>
  <si>
    <t>Исполнитель</t>
  </si>
  <si>
    <t xml:space="preserve">                        (должность)                  (подпись)                </t>
  </si>
  <si>
    <t>"   ________"     ______________________  20  ____   г.</t>
  </si>
  <si>
    <t>Бухгалтер</t>
  </si>
  <si>
    <t>я</t>
  </si>
  <si>
    <t>в</t>
  </si>
  <si>
    <t>о</t>
  </si>
  <si>
    <t>р</t>
  </si>
  <si>
    <t>б</t>
  </si>
  <si>
    <t>ООО "Крога и копыта"</t>
  </si>
  <si>
    <t>филиал копыта</t>
  </si>
  <si>
    <t>Иванов И.И.</t>
  </si>
  <si>
    <t>Семёнов С.С.</t>
  </si>
  <si>
    <t>Петров П.П.</t>
  </si>
  <si>
    <t>зам. директора</t>
  </si>
  <si>
    <t>Зав.Хозяйством</t>
  </si>
  <si>
    <t>Февраль</t>
  </si>
  <si>
    <t>Январь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</si>
  <si>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</si>
  <si>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</si>
  <si>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</si>
  <si>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</si>
  <si>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</si>
  <si>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</si>
  <si>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</si>
  <si>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</si>
  <si>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</si>
  <si>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</si>
  <si>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Заведующий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</si>
</sst>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;;;\Я"/>
    <numFmt numFmtId="166" formatCode="dd/mm/yyyy&quot;г.&quot;"/>
    <numFmt numFmtId="186" formatCode="d\(ddd\)"/>
  </numFmts>
  <fonts count="17" x14ac:knownFonts="1">
    <font>
      <sz val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</font>
    <font>
      <sz val="8"/>
      <color indexed="8"/>
      <name val="Arial"/>
    </font>
    <font>
      <b/>
      <sz val="12"/>
      <color indexed="8"/>
      <name val="Arial"/>
    </font>
    <font>
      <b/>
      <sz val="11"/>
      <color indexed="8"/>
      <name val="Arial"/>
    </font>
    <font>
      <sz val="9"/>
      <color indexed="8"/>
      <name val="Arial"/>
    </font>
    <font>
      <b/>
      <sz val="9"/>
      <color indexed="8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 applyProtection="1">
      <alignment horizontal="left"/>
      <protection locked="0"/>
    </xf>
    <xf numFmtId="0" fontId="4" fillId="0" borderId="0" xfId="0" applyNumberFormat="1" applyFont="1" applyFill="1" applyAlignment="1">
      <alignment horizontal="left"/>
    </xf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>
      <alignment horizontal="left"/>
    </xf>
    <xf numFmtId="0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0" fontId="4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  <protection locked="0"/>
    </xf>
    <xf numFmtId="0" fontId="5" fillId="0" borderId="0" xfId="0" applyNumberFormat="1" applyFont="1" applyFill="1" applyAlignment="1" applyProtection="1">
      <alignment horizontal="left"/>
      <protection locked="0"/>
    </xf>
    <xf numFmtId="0" fontId="7" fillId="0" borderId="0" xfId="0" applyNumberFormat="1" applyFont="1" applyFill="1" applyAlignment="1" applyProtection="1">
      <alignment horizontal="left"/>
      <protection locked="0"/>
    </xf>
    <xf numFmtId="0" fontId="4" fillId="0" borderId="1" xfId="0" applyNumberFormat="1" applyFont="1" applyFill="1" applyBorder="1" applyAlignment="1" applyProtection="1">
      <alignment horizontal="left"/>
      <protection locked="0"/>
    </xf>
    <xf numFmtId="0" fontId="4" fillId="0" borderId="2" xfId="0" applyNumberFormat="1" applyFont="1" applyFill="1" applyBorder="1" applyAlignment="1" applyProtection="1">
      <alignment horizontal="left"/>
      <protection locked="0"/>
    </xf>
    <xf numFmtId="0" fontId="4" fillId="0" borderId="3" xfId="0" applyNumberFormat="1" applyFont="1" applyFill="1" applyBorder="1" applyAlignment="1" applyProtection="1">
      <alignment horizontal="left"/>
      <protection locked="0"/>
    </xf>
    <xf numFmtId="0" fontId="4" fillId="0" borderId="4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Alignment="1" applyProtection="1">
      <alignment horizontal="left" vertical="top"/>
      <protection locked="0"/>
    </xf>
    <xf numFmtId="0" fontId="4" fillId="0" borderId="5" xfId="0" applyNumberFormat="1" applyFont="1" applyFill="1" applyBorder="1" applyAlignment="1" applyProtection="1">
      <alignment horizontal="left"/>
      <protection locked="0"/>
    </xf>
    <xf numFmtId="0" fontId="4" fillId="0" borderId="6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Alignment="1" applyProtection="1">
      <alignment horizontal="left"/>
    </xf>
    <xf numFmtId="0" fontId="4" fillId="0" borderId="7" xfId="0" applyNumberFormat="1" applyFont="1" applyFill="1" applyBorder="1" applyAlignment="1" applyProtection="1">
      <alignment horizontal="centerContinuous" vertical="center"/>
      <protection locked="0"/>
    </xf>
    <xf numFmtId="0" fontId="4" fillId="0" borderId="3" xfId="0" applyNumberFormat="1" applyFont="1" applyFill="1" applyBorder="1" applyAlignment="1" applyProtection="1">
      <alignment horizontal="centerContinuous"/>
      <protection locked="0"/>
    </xf>
    <xf numFmtId="0" fontId="4" fillId="0" borderId="4" xfId="0" applyNumberFormat="1" applyFont="1" applyFill="1" applyBorder="1" applyAlignment="1" applyProtection="1">
      <alignment horizontal="centerContinuous"/>
      <protection locked="0"/>
    </xf>
    <xf numFmtId="0" fontId="4" fillId="0" borderId="8" xfId="0" applyNumberFormat="1" applyFont="1" applyFill="1" applyBorder="1" applyAlignment="1" applyProtection="1">
      <alignment horizont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Alignment="1" applyProtection="1">
      <alignment horizontal="left"/>
    </xf>
    <xf numFmtId="0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left"/>
      <protection locked="0" hidden="1"/>
    </xf>
    <xf numFmtId="1" fontId="12" fillId="0" borderId="12" xfId="0" applyNumberFormat="1" applyFont="1" applyFill="1" applyBorder="1" applyAlignment="1" applyProtection="1">
      <alignment horizontal="center" vertical="center" wrapText="1"/>
      <protection hidden="1"/>
    </xf>
    <xf numFmtId="165" fontId="12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left"/>
    </xf>
    <xf numFmtId="0" fontId="4" fillId="0" borderId="14" xfId="0" applyNumberFormat="1" applyFont="1" applyFill="1" applyBorder="1" applyAlignment="1" applyProtection="1">
      <alignment horizontal="left"/>
      <protection locked="0"/>
    </xf>
    <xf numFmtId="0" fontId="4" fillId="0" borderId="15" xfId="0" applyNumberFormat="1" applyFont="1" applyFill="1" applyBorder="1" applyAlignment="1" applyProtection="1">
      <alignment horizontal="left"/>
      <protection locked="0"/>
    </xf>
    <xf numFmtId="0" fontId="1" fillId="0" borderId="15" xfId="0" applyNumberFormat="1" applyFont="1" applyFill="1" applyBorder="1" applyAlignment="1" applyProtection="1">
      <alignment horizontal="left"/>
      <protection locked="0"/>
    </xf>
    <xf numFmtId="0" fontId="4" fillId="0" borderId="17" xfId="0" applyNumberFormat="1" applyFont="1" applyFill="1" applyBorder="1" applyAlignment="1" applyProtection="1">
      <alignment horizontal="left"/>
      <protection locked="0"/>
    </xf>
    <xf numFmtId="0" fontId="1" fillId="0" borderId="16" xfId="0" applyNumberFormat="1" applyFont="1" applyFill="1" applyBorder="1" applyAlignment="1" applyProtection="1">
      <alignment horizontal="left"/>
      <protection locked="0"/>
    </xf>
    <xf numFmtId="0" fontId="4" fillId="0" borderId="16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Alignment="1" applyProtection="1">
      <alignment horizontal="center"/>
      <protection locked="0"/>
    </xf>
    <xf numFmtId="0" fontId="4" fillId="0" borderId="18" xfId="0" applyNumberFormat="1" applyFont="1" applyFill="1" applyBorder="1" applyAlignment="1" applyProtection="1">
      <alignment horizontal="left"/>
      <protection locked="0"/>
    </xf>
    <xf numFmtId="0" fontId="4" fillId="0" borderId="19" xfId="0" applyNumberFormat="1" applyFont="1" applyFill="1" applyBorder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0" fillId="0" borderId="0" xfId="0" applyFill="1" applyProtection="1"/>
    <xf numFmtId="0" fontId="1" fillId="0" borderId="0" xfId="0" applyNumberFormat="1" applyFont="1" applyFill="1" applyAlignment="1">
      <alignment horizontal="left"/>
    </xf>
    <xf numFmtId="0" fontId="0" fillId="0" borderId="0" xfId="0" applyFill="1"/>
    <xf numFmtId="0" fontId="1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 applyProtection="1">
      <alignment horizontal="left"/>
      <protection locked="0"/>
    </xf>
    <xf numFmtId="0" fontId="4" fillId="0" borderId="0" xfId="0" applyNumberFormat="1" applyFont="1" applyFill="1" applyAlignment="1" applyProtection="1">
      <alignment horizontal="left"/>
      <protection locked="0"/>
    </xf>
    <xf numFmtId="0" fontId="5" fillId="0" borderId="0" xfId="0" applyNumberFormat="1" applyFont="1" applyFill="1" applyAlignment="1" applyProtection="1">
      <alignment horizontal="left"/>
      <protection locked="0"/>
    </xf>
    <xf numFmtId="0" fontId="6" fillId="0" borderId="0" xfId="0" applyNumberFormat="1" applyFont="1" applyFill="1" applyAlignment="1" applyProtection="1">
      <alignment horizontal="left"/>
      <protection locked="0"/>
    </xf>
    <xf numFmtId="0" fontId="1" fillId="0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alignment horizontal="right"/>
      <protection locked="0"/>
    </xf>
    <xf numFmtId="164" fontId="7" fillId="0" borderId="21" xfId="0" applyNumberFormat="1" applyFont="1" applyFill="1" applyBorder="1" applyAlignment="1" applyProtection="1">
      <alignment horizontal="center" vertical="center"/>
      <protection locked="0"/>
    </xf>
    <xf numFmtId="0" fontId="14" fillId="0" borderId="40" xfId="0" applyNumberFormat="1" applyFont="1" applyFill="1" applyBorder="1" applyAlignment="1" applyProtection="1">
      <alignment horizontal="center"/>
      <protection locked="0"/>
    </xf>
    <xf numFmtId="0" fontId="7" fillId="0" borderId="40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left"/>
      <protection locked="0"/>
    </xf>
    <xf numFmtId="1" fontId="4" fillId="0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23" xfId="0" applyNumberFormat="1" applyFont="1" applyFill="1" applyBorder="1" applyAlignment="1" applyProtection="1">
      <alignment horizontal="left"/>
      <protection locked="0"/>
    </xf>
    <xf numFmtId="0" fontId="4" fillId="0" borderId="3" xfId="0" applyNumberFormat="1" applyFont="1" applyFill="1" applyBorder="1" applyAlignment="1" applyProtection="1">
      <alignment horizontal="left"/>
      <protection locked="0"/>
    </xf>
    <xf numFmtId="0" fontId="4" fillId="0" borderId="4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Alignment="1" applyProtection="1">
      <alignment horizontal="left" vertical="top"/>
      <protection locked="0"/>
    </xf>
    <xf numFmtId="0" fontId="4" fillId="0" borderId="24" xfId="0" applyNumberFormat="1" applyFont="1" applyFill="1" applyBorder="1" applyAlignment="1" applyProtection="1">
      <alignment horizontal="left"/>
      <protection locked="0"/>
    </xf>
    <xf numFmtId="0" fontId="4" fillId="0" borderId="25" xfId="0" applyNumberFormat="1" applyFont="1" applyFill="1" applyBorder="1" applyAlignment="1" applyProtection="1">
      <alignment horizontal="center" vertical="center"/>
      <protection locked="0"/>
    </xf>
    <xf numFmtId="0" fontId="4" fillId="0" borderId="26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2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4" fillId="0" borderId="39" xfId="0" applyNumberFormat="1" applyFont="1" applyFill="1" applyBorder="1" applyAlignment="1" applyProtection="1">
      <alignment horizontal="center"/>
      <protection locked="0"/>
    </xf>
    <xf numFmtId="0" fontId="1" fillId="0" borderId="39" xfId="0" applyNumberFormat="1" applyFont="1" applyFill="1" applyBorder="1" applyAlignment="1" applyProtection="1">
      <alignment horizontal="center"/>
      <protection locked="0"/>
    </xf>
    <xf numFmtId="0" fontId="1" fillId="0" borderId="38" xfId="0" applyNumberFormat="1" applyFont="1" applyFill="1" applyBorder="1" applyAlignment="1" applyProtection="1">
      <alignment horizontal="center"/>
      <protection locked="0"/>
    </xf>
    <xf numFmtId="0" fontId="4" fillId="0" borderId="8" xfId="0" applyNumberFormat="1" applyFont="1" applyFill="1" applyBorder="1" applyAlignment="1" applyProtection="1">
      <alignment horizontal="center"/>
      <protection locked="0"/>
    </xf>
    <xf numFmtId="0" fontId="4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7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12" fillId="0" borderId="28" xfId="0" applyNumberFormat="1" applyFont="1" applyFill="1" applyBorder="1" applyAlignment="1" applyProtection="1">
      <alignment horizontal="left" vertical="center"/>
      <protection locked="0"/>
    </xf>
    <xf numFmtId="0" fontId="4" fillId="0" borderId="28" xfId="0" applyNumberFormat="1" applyFont="1" applyFill="1" applyBorder="1" applyAlignment="1" applyProtection="1">
      <alignment horizontal="left" vertical="center"/>
      <protection locked="0"/>
    </xf>
    <xf numFmtId="0" fontId="4" fillId="0" borderId="7" xfId="0" applyNumberFormat="1" applyFont="1" applyFill="1" applyBorder="1" applyAlignment="1" applyProtection="1">
      <alignment horizontal="left" vertical="center"/>
      <protection locked="0"/>
    </xf>
    <xf numFmtId="0" fontId="4" fillId="0" borderId="3" xfId="0" applyNumberFormat="1" applyFont="1" applyFill="1" applyBorder="1" applyAlignment="1" applyProtection="1">
      <alignment horizontal="left" vertical="center"/>
      <protection locked="0"/>
    </xf>
    <xf numFmtId="0" fontId="4" fillId="0" borderId="29" xfId="0" applyNumberFormat="1" applyFont="1" applyFill="1" applyBorder="1" applyAlignment="1" applyProtection="1">
      <alignment horizontal="left" vertical="center"/>
      <protection locked="0"/>
    </xf>
    <xf numFmtId="0" fontId="4" fillId="0" borderId="8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4" fillId="0" borderId="8" xfId="0" applyNumberFormat="1" applyFont="1" applyFill="1" applyBorder="1" applyAlignment="1" applyProtection="1">
      <alignment horizontal="left" wrapText="1"/>
      <protection locked="0"/>
    </xf>
    <xf numFmtId="0" fontId="4" fillId="0" borderId="3" xfId="0" applyNumberFormat="1" applyFont="1" applyFill="1" applyBorder="1" applyAlignment="1" applyProtection="1">
      <alignment horizontal="left" wrapText="1"/>
      <protection locked="0"/>
    </xf>
    <xf numFmtId="0" fontId="4" fillId="0" borderId="29" xfId="0" applyNumberFormat="1" applyFont="1" applyFill="1" applyBorder="1" applyAlignment="1" applyProtection="1">
      <alignment horizontal="left" wrapText="1"/>
      <protection locked="0"/>
    </xf>
    <xf numFmtId="0" fontId="12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4" fillId="0" borderId="7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13" fillId="0" borderId="35" xfId="0" applyNumberFormat="1" applyFont="1" applyFill="1" applyBorder="1" applyAlignment="1" applyProtection="1">
      <alignment horizontal="center" vertical="center" wrapText="1"/>
    </xf>
    <xf numFmtId="0" fontId="13" fillId="0" borderId="32" xfId="0" applyNumberFormat="1" applyFont="1" applyFill="1" applyBorder="1" applyAlignment="1" applyProtection="1">
      <alignment horizontal="center" vertical="center" wrapText="1"/>
    </xf>
    <xf numFmtId="0" fontId="13" fillId="0" borderId="36" xfId="0" applyNumberFormat="1" applyFont="1" applyFill="1" applyBorder="1" applyAlignment="1" applyProtection="1">
      <alignment horizontal="center" vertical="center" wrapText="1"/>
    </xf>
    <xf numFmtId="1" fontId="13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0" applyNumberFormat="1" applyFont="1" applyFill="1" applyBorder="1" applyAlignment="1" applyProtection="1">
      <alignment horizontal="center" vertical="center" wrapText="1"/>
      <protection hidden="1"/>
    </xf>
    <xf numFmtId="1" fontId="13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0" applyNumberFormat="1" applyFont="1" applyFill="1" applyBorder="1" applyAlignment="1" applyProtection="1">
      <alignment horizontal="left"/>
      <protection locked="0"/>
    </xf>
    <xf numFmtId="0" fontId="4" fillId="0" borderId="32" xfId="0" applyNumberFormat="1" applyFont="1" applyFill="1" applyBorder="1" applyAlignment="1" applyProtection="1">
      <alignment horizontal="left"/>
      <protection locked="0"/>
    </xf>
    <xf numFmtId="0" fontId="2" fillId="0" borderId="3" xfId="0" applyNumberFormat="1" applyFont="1" applyFill="1" applyBorder="1" applyAlignment="1" applyProtection="1">
      <alignment horizontal="left" wrapText="1"/>
      <protection locked="0"/>
    </xf>
    <xf numFmtId="0" fontId="11" fillId="0" borderId="15" xfId="0" applyNumberFormat="1" applyFont="1" applyFill="1" applyBorder="1" applyAlignment="1" applyProtection="1">
      <alignment horizontal="left"/>
      <protection locked="0"/>
    </xf>
    <xf numFmtId="0" fontId="4" fillId="0" borderId="15" xfId="0" applyNumberFormat="1" applyFont="1" applyFill="1" applyBorder="1" applyAlignment="1" applyProtection="1">
      <alignment horizontal="left"/>
      <protection locked="0"/>
    </xf>
    <xf numFmtId="0" fontId="4" fillId="0" borderId="3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Alignment="1" applyProtection="1">
      <alignment horizontal="center" vertical="top"/>
      <protection locked="0"/>
    </xf>
    <xf numFmtId="0" fontId="1" fillId="0" borderId="0" xfId="0" applyNumberFormat="1" applyFont="1" applyFill="1" applyAlignment="1" applyProtection="1">
      <alignment horizontal="left"/>
      <protection locked="0"/>
    </xf>
    <xf numFmtId="0" fontId="4" fillId="0" borderId="16" xfId="0" applyNumberFormat="1" applyFont="1" applyFill="1" applyBorder="1" applyAlignment="1" applyProtection="1">
      <alignment horizontal="left"/>
      <protection locked="0"/>
    </xf>
    <xf numFmtId="0" fontId="1" fillId="0" borderId="3" xfId="0" applyNumberFormat="1" applyFont="1" applyFill="1" applyBorder="1" applyAlignment="1" applyProtection="1">
      <alignment horizontal="left"/>
      <protection locked="0"/>
    </xf>
    <xf numFmtId="0" fontId="4" fillId="0" borderId="19" xfId="0" applyNumberFormat="1" applyFont="1" applyFill="1" applyBorder="1" applyAlignment="1" applyProtection="1">
      <alignment horizontal="left"/>
      <protection locked="0"/>
    </xf>
    <xf numFmtId="0" fontId="4" fillId="0" borderId="31" xfId="0" applyNumberFormat="1" applyFont="1" applyFill="1" applyBorder="1" applyAlignment="1" applyProtection="1">
      <alignment horizontal="left"/>
      <protection locked="0"/>
    </xf>
    <xf numFmtId="1" fontId="13" fillId="0" borderId="8" xfId="0" applyNumberFormat="1" applyFont="1" applyFill="1" applyBorder="1" applyAlignment="1" applyProtection="1">
      <alignment horizontal="center" vertical="center"/>
      <protection locked="0"/>
    </xf>
    <xf numFmtId="1" fontId="13" fillId="0" borderId="25" xfId="0" applyNumberFormat="1" applyFont="1" applyFill="1" applyBorder="1" applyAlignment="1" applyProtection="1">
      <alignment horizontal="center" vertical="center"/>
      <protection locked="0"/>
    </xf>
    <xf numFmtId="1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8" xfId="0" applyNumberFormat="1" applyFont="1" applyFill="1" applyBorder="1" applyAlignment="1" applyProtection="1">
      <alignment horizontal="center" vertical="center"/>
      <protection locked="0"/>
    </xf>
    <xf numFmtId="0" fontId="13" fillId="0" borderId="28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17" fontId="4" fillId="0" borderId="0" xfId="0" applyNumberFormat="1" applyFont="1" applyFill="1" applyAlignment="1">
      <alignment horizontal="left"/>
    </xf>
    <xf numFmtId="186" fontId="13" fillId="2" borderId="8" xfId="0" applyNumberFormat="1" applyFont="1" applyFill="1" applyBorder="1" applyAlignment="1" applyProtection="1">
      <alignment horizontal="center" vertical="center"/>
      <protection locked="0"/>
    </xf>
    <xf numFmtId="166" fontId="12" fillId="2" borderId="22" xfId="0" applyNumberFormat="1" applyFont="1" applyFill="1" applyBorder="1" applyAlignment="1" applyProtection="1">
      <alignment horizontal="center" vertical="center"/>
      <protection locked="0"/>
    </xf>
    <xf numFmtId="166" fontId="4" fillId="2" borderId="2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50">
    <dxf>
      <numFmt numFmtId="184" formatCode=";;;&quot;За период с 1 по 31 декабря 2017 г.&quot;"/>
    </dxf>
    <dxf>
      <numFmt numFmtId="173" formatCode=";;;&quot;За период с 1 по 28 февраля 2017 г.&quot;"/>
    </dxf>
    <dxf>
      <numFmt numFmtId="167" formatCode=";;;&quot;За период с 1 по 31 января 2017 г.&quot;"/>
    </dxf>
    <dxf>
      <numFmt numFmtId="177" formatCode=";;;&quot;За период с 1 по 31 марта 2017 г.&quot;"/>
    </dxf>
    <dxf>
      <numFmt numFmtId="175" formatCode=";;;&quot;За период с 1 по 31 апреля 2017 г.&quot;"/>
    </dxf>
    <dxf>
      <numFmt numFmtId="176" formatCode=";;;&quot;За период с 1 по 31 мая 2017 г.&quot;"/>
    </dxf>
    <dxf>
      <numFmt numFmtId="178" formatCode=";;;&quot;За период с 1 по 30 июня 2017 г.&quot;"/>
    </dxf>
    <dxf>
      <numFmt numFmtId="179" formatCode=";;;&quot;За период с 1 по 31 июля 2017 г.&quot;"/>
    </dxf>
    <dxf>
      <numFmt numFmtId="180" formatCode=";;;&quot;За период с 1 по 31 августа 2017 г.&quot;"/>
    </dxf>
    <dxf>
      <numFmt numFmtId="181" formatCode=";;;&quot;За период с 1 по 30 сентября 2017 г.&quot;"/>
    </dxf>
    <dxf>
      <numFmt numFmtId="182" formatCode=";;;&quot;За период с 1 по 31 октября 2017 г.&quot;"/>
    </dxf>
    <dxf>
      <numFmt numFmtId="183" formatCode=";;;&quot;За период с 1 по 30 ноября 2017 г.&quot;"/>
    </dxf>
    <dxf>
      <font>
        <b/>
        <i val="0"/>
        <color rgb="FF002060"/>
      </font>
      <numFmt numFmtId="168" formatCode=";;;\Б"/>
    </dxf>
    <dxf>
      <font>
        <b/>
        <i val="0"/>
        <color rgb="FF7030A0"/>
      </font>
      <numFmt numFmtId="169" formatCode=";;;\Р"/>
    </dxf>
    <dxf>
      <font>
        <b/>
        <i val="0"/>
        <color rgb="FF00B050"/>
      </font>
      <numFmt numFmtId="170" formatCode=";;;\О"/>
    </dxf>
    <dxf>
      <font>
        <b/>
        <i val="0"/>
      </font>
      <numFmt numFmtId="165" formatCode=";;;\Я"/>
    </dxf>
    <dxf>
      <font>
        <b/>
        <i val="0"/>
        <color rgb="FFFF0000"/>
      </font>
      <numFmt numFmtId="171" formatCode=";;;\В"/>
    </dxf>
    <dxf>
      <numFmt numFmtId="172" formatCode=";;;"/>
    </dxf>
    <dxf>
      <font>
        <b/>
        <i val="0"/>
        <color rgb="FF002060"/>
      </font>
      <numFmt numFmtId="168" formatCode=";;;\Б"/>
    </dxf>
    <dxf>
      <font>
        <b/>
        <i val="0"/>
        <color rgb="FF7030A0"/>
      </font>
      <numFmt numFmtId="169" formatCode=";;;\Р"/>
    </dxf>
    <dxf>
      <font>
        <b/>
        <i val="0"/>
        <color rgb="FF00B050"/>
      </font>
      <numFmt numFmtId="170" formatCode=";;;\О"/>
    </dxf>
    <dxf>
      <font>
        <b/>
        <i val="0"/>
      </font>
      <numFmt numFmtId="165" formatCode=";;;\Я"/>
    </dxf>
    <dxf>
      <font>
        <b/>
        <i val="0"/>
        <color rgb="FFFF0000"/>
      </font>
      <numFmt numFmtId="171" formatCode=";;;\В"/>
    </dxf>
    <dxf>
      <numFmt numFmtId="172" formatCode=";;;"/>
    </dxf>
    <dxf>
      <font>
        <b/>
        <i val="0"/>
        <color rgb="FF002060"/>
      </font>
      <numFmt numFmtId="168" formatCode=";;;\Б"/>
    </dxf>
    <dxf>
      <font>
        <b/>
        <i val="0"/>
        <color rgb="FF7030A0"/>
      </font>
      <numFmt numFmtId="169" formatCode=";;;\Р"/>
    </dxf>
    <dxf>
      <font>
        <b/>
        <i val="0"/>
        <color rgb="FF00B050"/>
      </font>
      <numFmt numFmtId="170" formatCode=";;;\О"/>
    </dxf>
    <dxf>
      <font>
        <b/>
        <i val="0"/>
      </font>
      <numFmt numFmtId="165" formatCode=";;;\Я"/>
    </dxf>
    <dxf>
      <font>
        <b/>
        <i val="0"/>
        <color rgb="FFFF0000"/>
      </font>
      <numFmt numFmtId="171" formatCode=";;;\В"/>
    </dxf>
    <dxf>
      <numFmt numFmtId="172" formatCode=";;;"/>
    </dxf>
    <dxf>
      <numFmt numFmtId="167" formatCode=";;;&quot;За период с 1 по 31 января 2017 г.&quot;"/>
    </dxf>
    <dxf>
      <numFmt numFmtId="173" formatCode=";;;&quot;За период с 1 по 28 февраля 2017 г.&quot;"/>
    </dxf>
    <dxf>
      <font>
        <b/>
        <i val="0"/>
        <color rgb="FF002060"/>
      </font>
      <numFmt numFmtId="168" formatCode=";;;\Б"/>
    </dxf>
    <dxf>
      <font>
        <b/>
        <i val="0"/>
        <color rgb="FF7030A0"/>
      </font>
      <numFmt numFmtId="169" formatCode=";;;\Р"/>
    </dxf>
    <dxf>
      <font>
        <b/>
        <i val="0"/>
        <color rgb="FF00B050"/>
      </font>
      <numFmt numFmtId="170" formatCode=";;;\О"/>
    </dxf>
    <dxf>
      <font>
        <b/>
        <i val="0"/>
      </font>
      <numFmt numFmtId="165" formatCode=";;;\Я"/>
    </dxf>
    <dxf>
      <font>
        <b/>
        <i val="0"/>
        <color rgb="FFFF0000"/>
      </font>
      <numFmt numFmtId="171" formatCode=";;;\В"/>
    </dxf>
    <dxf>
      <numFmt numFmtId="172" formatCode=";;;"/>
    </dxf>
    <dxf>
      <font>
        <b/>
        <i val="0"/>
        <color rgb="FF002060"/>
      </font>
      <numFmt numFmtId="168" formatCode=";;;\Б"/>
    </dxf>
    <dxf>
      <font>
        <b/>
        <i val="0"/>
        <color rgb="FF7030A0"/>
      </font>
      <numFmt numFmtId="169" formatCode=";;;\Р"/>
    </dxf>
    <dxf>
      <font>
        <b/>
        <i val="0"/>
        <color rgb="FF00B050"/>
      </font>
      <numFmt numFmtId="170" formatCode=";;;\О"/>
    </dxf>
    <dxf>
      <font>
        <b/>
        <i val="0"/>
      </font>
      <numFmt numFmtId="165" formatCode=";;;\Я"/>
    </dxf>
    <dxf>
      <font>
        <b/>
        <i val="0"/>
        <color rgb="FFFF0000"/>
      </font>
      <numFmt numFmtId="171" formatCode=";;;\В"/>
    </dxf>
    <dxf>
      <numFmt numFmtId="172" formatCode=";;;"/>
    </dxf>
    <dxf>
      <font>
        <b/>
        <i val="0"/>
        <color rgb="FF002060"/>
      </font>
      <numFmt numFmtId="168" formatCode=";;;\Б"/>
    </dxf>
    <dxf>
      <font>
        <b/>
        <i val="0"/>
        <color rgb="FF7030A0"/>
      </font>
      <numFmt numFmtId="169" formatCode=";;;\Р"/>
    </dxf>
    <dxf>
      <font>
        <b/>
        <i val="0"/>
        <color rgb="FF00B050"/>
      </font>
      <numFmt numFmtId="170" formatCode=";;;\О"/>
    </dxf>
    <dxf>
      <font>
        <b/>
        <i val="0"/>
      </font>
      <numFmt numFmtId="165" formatCode=";;;\Я"/>
    </dxf>
    <dxf>
      <font>
        <b/>
        <i val="0"/>
        <color rgb="FFFF0000"/>
      </font>
      <numFmt numFmtId="171" formatCode=";;;\В"/>
    </dxf>
    <dxf>
      <numFmt numFmtId="172" formatCode=";;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BD38"/>
  <sheetViews>
    <sheetView tabSelected="1" zoomScaleNormal="100" workbookViewId="0">
      <selection activeCell="BC21" sqref="BC21"/>
    </sheetView>
  </sheetViews>
  <sheetFormatPr defaultRowHeight="12" x14ac:dyDescent="0.2"/>
  <cols>
    <col min="1" max="1" width="1.1640625" style="21" customWidth="1"/>
    <col min="2" max="2" width="13.1640625" style="21" customWidth="1"/>
    <col min="3" max="4" width="3.33203125" style="21" customWidth="1"/>
    <col min="5" max="5" width="6.5" style="21" customWidth="1"/>
    <col min="6" max="6" width="5.6640625" style="21" customWidth="1"/>
    <col min="7" max="7" width="7" style="21" customWidth="1"/>
    <col min="8" max="9" width="3.33203125" style="21" customWidth="1"/>
    <col min="10" max="11" width="2.83203125" style="21" customWidth="1"/>
    <col min="12" max="12" width="5.6640625" style="21" customWidth="1"/>
    <col min="13" max="13" width="11.33203125" style="21" customWidth="1"/>
    <col min="14" max="14" width="6.6640625" style="47" bestFit="1" customWidth="1"/>
    <col min="15" max="28" width="3.5" style="47" customWidth="1"/>
    <col min="29" max="29" width="5.6640625" style="47" customWidth="1"/>
    <col min="30" max="31" width="2.33203125" style="47" customWidth="1"/>
    <col min="32" max="47" width="3.5" style="47" customWidth="1"/>
    <col min="48" max="48" width="5.6640625" style="47" customWidth="1"/>
    <col min="49" max="50" width="2.33203125" style="47" customWidth="1"/>
    <col min="51" max="52" width="9.33203125" style="48"/>
    <col min="53" max="53" width="11.33203125" style="48" bestFit="1" customWidth="1"/>
    <col min="54" max="54" width="9.33203125" style="48"/>
    <col min="55" max="55" width="11.83203125" style="48" bestFit="1" customWidth="1"/>
    <col min="56" max="16384" width="9.33203125" style="48"/>
  </cols>
  <sheetData>
    <row r="1" spans="1:56" s="2" customFormat="1" ht="12.75" customHeight="1" x14ac:dyDescent="0.2">
      <c r="A1" s="7"/>
      <c r="B1" s="1"/>
      <c r="C1" s="1"/>
      <c r="D1" s="1"/>
      <c r="E1" s="1"/>
      <c r="F1" s="1"/>
      <c r="G1" s="1"/>
      <c r="H1" s="50"/>
      <c r="I1" s="50"/>
      <c r="J1" s="50"/>
      <c r="K1" s="50"/>
      <c r="L1" s="50"/>
      <c r="M1" s="50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8" t="s">
        <v>0</v>
      </c>
      <c r="AX1" s="1"/>
      <c r="AY1" s="1"/>
    </row>
    <row r="2" spans="1:56" s="2" customFormat="1" ht="12.75" customHeight="1" x14ac:dyDescent="0.2">
      <c r="A2" s="7"/>
      <c r="B2" s="50"/>
      <c r="C2" s="50"/>
      <c r="D2" s="50"/>
      <c r="E2" s="50"/>
      <c r="F2" s="50"/>
      <c r="G2" s="1"/>
      <c r="H2" s="50"/>
      <c r="I2" s="50"/>
      <c r="J2" s="50"/>
      <c r="K2" s="50"/>
      <c r="L2" s="50"/>
      <c r="M2" s="50"/>
      <c r="N2" s="1"/>
      <c r="O2" s="1"/>
      <c r="P2" s="1"/>
      <c r="Q2" s="1"/>
      <c r="R2" s="1"/>
      <c r="S2" s="9"/>
      <c r="T2" s="1"/>
      <c r="U2" s="1"/>
      <c r="V2" s="1"/>
      <c r="W2" s="1"/>
      <c r="X2" s="1"/>
      <c r="Y2" s="1"/>
      <c r="Z2" s="1"/>
      <c r="AA2" s="1"/>
      <c r="AB2" s="1"/>
      <c r="AC2" s="50"/>
      <c r="AD2" s="50"/>
      <c r="AE2" s="50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8" t="s">
        <v>1</v>
      </c>
      <c r="AX2" s="1"/>
      <c r="AY2" s="1"/>
    </row>
    <row r="3" spans="1:56" s="4" customFormat="1" ht="17.25" customHeight="1" x14ac:dyDescent="0.25">
      <c r="A3" s="10"/>
      <c r="B3" s="3"/>
      <c r="C3" s="3"/>
      <c r="D3" s="3"/>
      <c r="E3" s="3"/>
      <c r="F3" s="3"/>
      <c r="G3" s="3"/>
      <c r="H3" s="51"/>
      <c r="I3" s="51"/>
      <c r="J3" s="51"/>
      <c r="K3" s="51"/>
      <c r="L3" s="51"/>
      <c r="M3" s="51"/>
      <c r="N3" s="3"/>
      <c r="O3" s="3"/>
      <c r="P3" s="3"/>
      <c r="Q3" s="11"/>
      <c r="R3" s="11"/>
      <c r="S3" s="52" t="s">
        <v>2</v>
      </c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6" s="4" customFormat="1" ht="3" customHeight="1" x14ac:dyDescent="0.25">
      <c r="A4" s="10"/>
      <c r="B4" s="51"/>
      <c r="C4" s="51"/>
      <c r="D4" s="51"/>
      <c r="E4" s="51"/>
      <c r="F4" s="51"/>
      <c r="G4" s="3"/>
      <c r="H4" s="51"/>
      <c r="I4" s="51"/>
      <c r="J4" s="51"/>
      <c r="K4" s="51"/>
      <c r="L4" s="51"/>
      <c r="M4" s="51"/>
      <c r="N4" s="3"/>
      <c r="O4" s="3"/>
      <c r="P4" s="3"/>
      <c r="Q4" s="11"/>
      <c r="R4" s="11"/>
      <c r="S4" s="12"/>
      <c r="T4" s="11"/>
      <c r="U4" s="11"/>
      <c r="V4" s="11"/>
      <c r="W4" s="11"/>
      <c r="X4" s="11"/>
      <c r="Y4" s="3"/>
      <c r="Z4" s="3"/>
      <c r="AA4" s="3"/>
      <c r="AB4" s="3"/>
      <c r="AC4" s="51"/>
      <c r="AD4" s="51"/>
      <c r="AE4" s="51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51"/>
      <c r="AW4" s="51"/>
      <c r="AX4" s="51"/>
      <c r="AY4" s="3"/>
    </row>
    <row r="5" spans="1:56" s="4" customFormat="1" ht="14.25" customHeight="1" x14ac:dyDescent="0.25">
      <c r="A5" s="10"/>
      <c r="B5" s="51"/>
      <c r="C5" s="51"/>
      <c r="D5" s="51"/>
      <c r="E5" s="51"/>
      <c r="F5" s="51"/>
      <c r="G5" s="3"/>
      <c r="H5" s="51"/>
      <c r="I5" s="51"/>
      <c r="J5" s="51"/>
      <c r="K5" s="51"/>
      <c r="L5" s="51"/>
      <c r="M5" s="51"/>
      <c r="N5" s="3"/>
      <c r="O5" s="3"/>
      <c r="P5" s="3"/>
      <c r="Q5" s="53" t="s">
        <v>3</v>
      </c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54" t="s">
        <v>4</v>
      </c>
      <c r="AU5" s="54"/>
      <c r="AV5" s="54"/>
      <c r="AW5" s="54"/>
      <c r="AX5" s="54"/>
      <c r="AY5" s="3"/>
    </row>
    <row r="6" spans="1:56" s="4" customFormat="1" ht="15.75" customHeight="1" x14ac:dyDescent="0.2">
      <c r="A6" s="10"/>
      <c r="B6" s="51"/>
      <c r="C6" s="51"/>
      <c r="D6" s="51"/>
      <c r="E6" s="51"/>
      <c r="F6" s="51"/>
      <c r="G6" s="3"/>
      <c r="H6" s="51"/>
      <c r="I6" s="51"/>
      <c r="J6" s="51"/>
      <c r="K6" s="51"/>
      <c r="L6" s="51"/>
      <c r="M6" s="51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51"/>
      <c r="AD6" s="51"/>
      <c r="AE6" s="51"/>
      <c r="AF6" s="3"/>
      <c r="AG6" s="3"/>
      <c r="AH6" s="3"/>
      <c r="AI6" s="3"/>
      <c r="AJ6" s="3"/>
      <c r="AK6" s="3"/>
      <c r="AL6" s="3"/>
      <c r="AM6" s="3"/>
      <c r="AN6" s="3"/>
      <c r="AO6" s="55" t="s">
        <v>5</v>
      </c>
      <c r="AP6" s="55"/>
      <c r="AQ6" s="55"/>
      <c r="AR6" s="55"/>
      <c r="AS6" s="55"/>
      <c r="AT6" s="56">
        <v>504421</v>
      </c>
      <c r="AU6" s="56"/>
      <c r="AV6" s="56"/>
      <c r="AW6" s="56"/>
      <c r="AX6" s="56"/>
      <c r="AY6" s="3"/>
    </row>
    <row r="7" spans="1:56" s="4" customFormat="1" ht="12" customHeight="1" x14ac:dyDescent="0.2">
      <c r="A7" s="10"/>
      <c r="B7" s="51"/>
      <c r="C7" s="51"/>
      <c r="D7" s="51"/>
      <c r="E7" s="51"/>
      <c r="F7" s="51"/>
      <c r="G7" s="3"/>
      <c r="H7" s="51"/>
      <c r="I7" s="51"/>
      <c r="J7" s="51"/>
      <c r="K7" s="51"/>
      <c r="L7" s="51"/>
      <c r="M7" s="51"/>
      <c r="N7" s="3"/>
      <c r="O7" s="3"/>
      <c r="P7" s="13"/>
      <c r="Q7" s="57" t="str">
        <f>TEXT(BA7,)</f>
        <v>Апрель</v>
      </c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13"/>
      <c r="AI7" s="13"/>
      <c r="AJ7" s="3"/>
      <c r="AK7" s="3"/>
      <c r="AL7" s="3"/>
      <c r="AM7" s="3"/>
      <c r="AN7" s="3"/>
      <c r="AO7" s="3"/>
      <c r="AP7" s="3"/>
      <c r="AQ7" s="55" t="s">
        <v>6</v>
      </c>
      <c r="AR7" s="55"/>
      <c r="AS7" s="55"/>
      <c r="AT7" s="125">
        <v>42838</v>
      </c>
      <c r="AU7" s="126"/>
      <c r="AV7" s="126"/>
      <c r="AW7" s="126"/>
      <c r="AX7" s="126"/>
      <c r="AY7" s="3"/>
      <c r="BA7" s="4" t="str">
        <f>TEXT(AT7,"ММММ")</f>
        <v>Апрель</v>
      </c>
      <c r="BB7" s="4">
        <f>VLOOKUP(BA7,BC7:BD18,2,)</f>
        <v>30</v>
      </c>
      <c r="BC7" s="49" t="s">
        <v>45</v>
      </c>
      <c r="BD7" s="4">
        <v>31</v>
      </c>
    </row>
    <row r="8" spans="1:56" s="4" customFormat="1" ht="21" customHeight="1" x14ac:dyDescent="0.2">
      <c r="A8" s="10"/>
      <c r="B8" s="3" t="s">
        <v>7</v>
      </c>
      <c r="C8" s="3"/>
      <c r="D8" s="3"/>
      <c r="E8" s="3"/>
      <c r="F8" s="59" t="s">
        <v>37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3"/>
      <c r="AO8" s="3"/>
      <c r="AP8" s="3"/>
      <c r="AQ8" s="55" t="s">
        <v>8</v>
      </c>
      <c r="AR8" s="55"/>
      <c r="AS8" s="55"/>
      <c r="AT8" s="60">
        <v>94078758</v>
      </c>
      <c r="AU8" s="60"/>
      <c r="AV8" s="60"/>
      <c r="AW8" s="60"/>
      <c r="AX8" s="60"/>
      <c r="AY8" s="3"/>
      <c r="BA8" s="123"/>
      <c r="BC8" s="49" t="s">
        <v>44</v>
      </c>
      <c r="BD8" s="4">
        <v>28</v>
      </c>
    </row>
    <row r="9" spans="1:56" s="4" customFormat="1" ht="17.25" customHeight="1" x14ac:dyDescent="0.2">
      <c r="A9" s="10"/>
      <c r="B9" s="3" t="s">
        <v>9</v>
      </c>
      <c r="C9" s="3"/>
      <c r="D9" s="3"/>
      <c r="E9" s="3"/>
      <c r="F9" s="59" t="s">
        <v>38</v>
      </c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3"/>
      <c r="AO9" s="3"/>
      <c r="AP9" s="3"/>
      <c r="AQ9" s="3"/>
      <c r="AR9" s="3"/>
      <c r="AS9" s="3"/>
      <c r="AT9" s="14"/>
      <c r="AU9" s="15"/>
      <c r="AV9" s="61"/>
      <c r="AW9" s="61"/>
      <c r="AX9" s="61"/>
      <c r="AY9" s="3"/>
      <c r="BC9" s="49" t="s">
        <v>46</v>
      </c>
      <c r="BD9" s="4">
        <v>31</v>
      </c>
    </row>
    <row r="10" spans="1:56" s="4" customFormat="1" ht="17.25" customHeight="1" x14ac:dyDescent="0.2">
      <c r="A10" s="10"/>
      <c r="B10" s="3" t="s">
        <v>10</v>
      </c>
      <c r="C10" s="3"/>
      <c r="D10" s="3"/>
      <c r="E10" s="3"/>
      <c r="F10" s="16"/>
      <c r="G10" s="16"/>
      <c r="H10" s="62"/>
      <c r="I10" s="62"/>
      <c r="J10" s="63"/>
      <c r="K10" s="63"/>
      <c r="L10" s="63"/>
      <c r="M10" s="63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63"/>
      <c r="AD10" s="63"/>
      <c r="AE10" s="63"/>
      <c r="AF10" s="17"/>
      <c r="AG10" s="17"/>
      <c r="AH10" s="17"/>
      <c r="AI10" s="17"/>
      <c r="AJ10" s="17"/>
      <c r="AK10" s="17"/>
      <c r="AL10" s="17"/>
      <c r="AM10" s="17"/>
      <c r="AN10" s="55" t="s">
        <v>11</v>
      </c>
      <c r="AO10" s="55"/>
      <c r="AP10" s="55"/>
      <c r="AQ10" s="55"/>
      <c r="AR10" s="55"/>
      <c r="AS10" s="55"/>
      <c r="AT10" s="14"/>
      <c r="AU10" s="15"/>
      <c r="AV10" s="61"/>
      <c r="AW10" s="61"/>
      <c r="AX10" s="61"/>
      <c r="AY10" s="3"/>
      <c r="BC10" s="49" t="s">
        <v>47</v>
      </c>
      <c r="BD10" s="4">
        <v>30</v>
      </c>
    </row>
    <row r="11" spans="1:56" s="4" customFormat="1" ht="17.25" customHeight="1" x14ac:dyDescent="0.2">
      <c r="A11" s="10"/>
      <c r="B11" s="51"/>
      <c r="C11" s="51"/>
      <c r="D11" s="51"/>
      <c r="E11" s="51"/>
      <c r="F11" s="51"/>
      <c r="G11" s="3"/>
      <c r="H11" s="51"/>
      <c r="I11" s="51"/>
      <c r="J11" s="51"/>
      <c r="K11" s="51"/>
      <c r="L11" s="51"/>
      <c r="M11" s="51"/>
      <c r="N11" s="3"/>
      <c r="O11" s="3"/>
      <c r="P11" s="18"/>
      <c r="Q11" s="3"/>
      <c r="R11" s="3"/>
      <c r="S11" s="3"/>
      <c r="T11" s="64" t="s">
        <v>12</v>
      </c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3"/>
      <c r="AG11" s="3"/>
      <c r="AH11" s="3"/>
      <c r="AI11" s="3"/>
      <c r="AJ11" s="3"/>
      <c r="AK11" s="55" t="s">
        <v>13</v>
      </c>
      <c r="AL11" s="55"/>
      <c r="AM11" s="55"/>
      <c r="AN11" s="55"/>
      <c r="AO11" s="55"/>
      <c r="AP11" s="55"/>
      <c r="AQ11" s="55"/>
      <c r="AR11" s="55"/>
      <c r="AS11" s="55"/>
      <c r="AT11" s="19"/>
      <c r="AU11" s="20"/>
      <c r="AV11" s="65"/>
      <c r="AW11" s="65"/>
      <c r="AX11" s="65"/>
      <c r="AY11" s="3"/>
      <c r="BC11" s="49" t="s">
        <v>48</v>
      </c>
      <c r="BD11" s="4">
        <v>31</v>
      </c>
    </row>
    <row r="12" spans="1:56" s="4" customFormat="1" ht="11.25" customHeight="1" x14ac:dyDescent="0.2">
      <c r="A12" s="10"/>
      <c r="B12" s="62"/>
      <c r="C12" s="62"/>
      <c r="D12" s="62"/>
      <c r="E12" s="62"/>
      <c r="F12" s="62"/>
      <c r="G12" s="16"/>
      <c r="H12" s="62"/>
      <c r="I12" s="62"/>
      <c r="J12" s="62"/>
      <c r="K12" s="62"/>
      <c r="L12" s="62"/>
      <c r="M12" s="62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62"/>
      <c r="AD12" s="62"/>
      <c r="AE12" s="62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62"/>
      <c r="AW12" s="62"/>
      <c r="AX12" s="62"/>
      <c r="AY12" s="3"/>
      <c r="BC12" s="49" t="s">
        <v>49</v>
      </c>
      <c r="BD12" s="4">
        <v>30</v>
      </c>
    </row>
    <row r="13" spans="1:56" s="6" customFormat="1" ht="19.5" customHeight="1" x14ac:dyDescent="0.2">
      <c r="A13" s="21"/>
      <c r="B13" s="66" t="s">
        <v>14</v>
      </c>
      <c r="C13" s="66"/>
      <c r="D13" s="66"/>
      <c r="E13" s="66"/>
      <c r="F13" s="66"/>
      <c r="G13" s="70" t="s">
        <v>15</v>
      </c>
      <c r="H13" s="70"/>
      <c r="I13" s="70"/>
      <c r="J13" s="71" t="s">
        <v>16</v>
      </c>
      <c r="K13" s="71"/>
      <c r="L13" s="71"/>
      <c r="M13" s="71"/>
      <c r="N13" s="22" t="s">
        <v>17</v>
      </c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72"/>
      <c r="AD13" s="73"/>
      <c r="AE13" s="7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4"/>
      <c r="AV13" s="74"/>
      <c r="AW13" s="75"/>
      <c r="AX13" s="76"/>
      <c r="AY13" s="5"/>
      <c r="BC13" s="49" t="s">
        <v>50</v>
      </c>
      <c r="BD13" s="6">
        <v>31</v>
      </c>
    </row>
    <row r="14" spans="1:56" s="6" customFormat="1" ht="11.1" customHeight="1" x14ac:dyDescent="0.2">
      <c r="A14" s="21"/>
      <c r="B14" s="67"/>
      <c r="C14" s="68"/>
      <c r="D14" s="68"/>
      <c r="E14" s="68"/>
      <c r="F14" s="69"/>
      <c r="G14" s="25"/>
      <c r="H14" s="77"/>
      <c r="I14" s="77"/>
      <c r="J14" s="68"/>
      <c r="K14" s="68"/>
      <c r="L14" s="68"/>
      <c r="M14" s="69"/>
      <c r="N14" s="124">
        <v>42826</v>
      </c>
      <c r="O14" s="117">
        <v>2</v>
      </c>
      <c r="P14" s="117">
        <v>3</v>
      </c>
      <c r="Q14" s="117">
        <v>4</v>
      </c>
      <c r="R14" s="117">
        <v>5</v>
      </c>
      <c r="S14" s="117">
        <v>6</v>
      </c>
      <c r="T14" s="117">
        <v>7</v>
      </c>
      <c r="U14" s="117">
        <v>8</v>
      </c>
      <c r="V14" s="117">
        <v>9</v>
      </c>
      <c r="W14" s="117">
        <v>10</v>
      </c>
      <c r="X14" s="117">
        <v>11</v>
      </c>
      <c r="Y14" s="117">
        <v>12</v>
      </c>
      <c r="Z14" s="118">
        <v>13</v>
      </c>
      <c r="AA14" s="117">
        <v>14</v>
      </c>
      <c r="AB14" s="119">
        <v>15</v>
      </c>
      <c r="AC14" s="78" t="s">
        <v>18</v>
      </c>
      <c r="AD14" s="78"/>
      <c r="AE14" s="78"/>
      <c r="AF14" s="117">
        <v>16</v>
      </c>
      <c r="AG14" s="117">
        <v>17</v>
      </c>
      <c r="AH14" s="117">
        <v>18</v>
      </c>
      <c r="AI14" s="117">
        <v>19</v>
      </c>
      <c r="AJ14" s="117">
        <v>20</v>
      </c>
      <c r="AK14" s="117">
        <v>21</v>
      </c>
      <c r="AL14" s="117">
        <v>22</v>
      </c>
      <c r="AM14" s="117">
        <v>23</v>
      </c>
      <c r="AN14" s="117">
        <v>24</v>
      </c>
      <c r="AO14" s="117">
        <v>25</v>
      </c>
      <c r="AP14" s="117">
        <v>26</v>
      </c>
      <c r="AQ14" s="117">
        <v>27</v>
      </c>
      <c r="AR14" s="117">
        <v>28</v>
      </c>
      <c r="AS14" s="117">
        <v>29</v>
      </c>
      <c r="AT14" s="117">
        <v>30</v>
      </c>
      <c r="AU14" s="119">
        <v>31</v>
      </c>
      <c r="AV14" s="78" t="s">
        <v>19</v>
      </c>
      <c r="AW14" s="78"/>
      <c r="AX14" s="78"/>
      <c r="AY14" s="5"/>
      <c r="BC14" s="49" t="s">
        <v>51</v>
      </c>
      <c r="BD14" s="6">
        <v>31</v>
      </c>
    </row>
    <row r="15" spans="1:56" s="6" customFormat="1" ht="11.1" customHeight="1" x14ac:dyDescent="0.2">
      <c r="A15" s="21"/>
      <c r="B15" s="67"/>
      <c r="C15" s="68"/>
      <c r="D15" s="68"/>
      <c r="E15" s="68"/>
      <c r="F15" s="69"/>
      <c r="G15" s="25"/>
      <c r="H15" s="77"/>
      <c r="I15" s="77"/>
      <c r="J15" s="68"/>
      <c r="K15" s="68"/>
      <c r="L15" s="68"/>
      <c r="M15" s="69"/>
      <c r="N15" s="124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1"/>
      <c r="AA15" s="120"/>
      <c r="AB15" s="122"/>
      <c r="AC15" s="79"/>
      <c r="AD15" s="79"/>
      <c r="AE15" s="79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2"/>
      <c r="AV15" s="79"/>
      <c r="AW15" s="79"/>
      <c r="AX15" s="79"/>
      <c r="AY15" s="5"/>
      <c r="BC15" s="49" t="s">
        <v>52</v>
      </c>
      <c r="BD15" s="6">
        <v>30</v>
      </c>
    </row>
    <row r="16" spans="1:56" s="6" customFormat="1" ht="11.1" customHeight="1" x14ac:dyDescent="0.2">
      <c r="A16" s="21"/>
      <c r="B16" s="67"/>
      <c r="C16" s="68"/>
      <c r="D16" s="68"/>
      <c r="E16" s="68"/>
      <c r="F16" s="69"/>
      <c r="G16" s="25"/>
      <c r="H16" s="77"/>
      <c r="I16" s="77"/>
      <c r="J16" s="68"/>
      <c r="K16" s="68"/>
      <c r="L16" s="68"/>
      <c r="M16" s="69"/>
      <c r="N16" s="124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1"/>
      <c r="AA16" s="120"/>
      <c r="AB16" s="122"/>
      <c r="AC16" s="79"/>
      <c r="AD16" s="79"/>
      <c r="AE16" s="79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2"/>
      <c r="AV16" s="79"/>
      <c r="AW16" s="79"/>
      <c r="AX16" s="79"/>
      <c r="AY16" s="5"/>
      <c r="BC16" s="49" t="s">
        <v>53</v>
      </c>
      <c r="BD16" s="6">
        <v>31</v>
      </c>
    </row>
    <row r="17" spans="1:56" s="6" customFormat="1" ht="11.1" customHeight="1" x14ac:dyDescent="0.2">
      <c r="A17" s="21"/>
      <c r="B17" s="67"/>
      <c r="C17" s="68"/>
      <c r="D17" s="68"/>
      <c r="E17" s="68"/>
      <c r="F17" s="69"/>
      <c r="G17" s="25"/>
      <c r="H17" s="77"/>
      <c r="I17" s="77"/>
      <c r="J17" s="68"/>
      <c r="K17" s="68"/>
      <c r="L17" s="68"/>
      <c r="M17" s="69"/>
      <c r="N17" s="124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1"/>
      <c r="AA17" s="120"/>
      <c r="AB17" s="122"/>
      <c r="AC17" s="79"/>
      <c r="AD17" s="79"/>
      <c r="AE17" s="79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2"/>
      <c r="AV17" s="79"/>
      <c r="AW17" s="79"/>
      <c r="AX17" s="79"/>
      <c r="AY17" s="5"/>
      <c r="BC17" s="49" t="s">
        <v>54</v>
      </c>
      <c r="BD17" s="6">
        <v>30</v>
      </c>
    </row>
    <row r="18" spans="1:56" s="6" customFormat="1" ht="11.1" customHeight="1" x14ac:dyDescent="0.2">
      <c r="A18" s="21"/>
      <c r="B18" s="67"/>
      <c r="C18" s="68"/>
      <c r="D18" s="68"/>
      <c r="E18" s="68"/>
      <c r="F18" s="69"/>
      <c r="G18" s="25"/>
      <c r="H18" s="77"/>
      <c r="I18" s="77"/>
      <c r="J18" s="68"/>
      <c r="K18" s="68"/>
      <c r="L18" s="68"/>
      <c r="M18" s="69"/>
      <c r="N18" s="124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1"/>
      <c r="AA18" s="120"/>
      <c r="AB18" s="122"/>
      <c r="AC18" s="79"/>
      <c r="AD18" s="79"/>
      <c r="AE18" s="79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2"/>
      <c r="AV18" s="79"/>
      <c r="AW18" s="79"/>
      <c r="AX18" s="79"/>
      <c r="AY18" s="5"/>
      <c r="BC18" s="49" t="s">
        <v>55</v>
      </c>
      <c r="BD18" s="6">
        <v>31</v>
      </c>
    </row>
    <row r="19" spans="1:56" s="6" customFormat="1" ht="15.75" customHeight="1" x14ac:dyDescent="0.2">
      <c r="A19" s="21"/>
      <c r="B19" s="67"/>
      <c r="C19" s="68"/>
      <c r="D19" s="68"/>
      <c r="E19" s="68"/>
      <c r="F19" s="69"/>
      <c r="G19" s="25"/>
      <c r="H19" s="77"/>
      <c r="I19" s="77"/>
      <c r="J19" s="68"/>
      <c r="K19" s="68"/>
      <c r="L19" s="68"/>
      <c r="M19" s="69"/>
      <c r="N19" s="124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1"/>
      <c r="AA19" s="120"/>
      <c r="AB19" s="122"/>
      <c r="AC19" s="79"/>
      <c r="AD19" s="79"/>
      <c r="AE19" s="79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2"/>
      <c r="AV19" s="79"/>
      <c r="AW19" s="79"/>
      <c r="AX19" s="79"/>
      <c r="AY19" s="5"/>
    </row>
    <row r="20" spans="1:56" s="6" customFormat="1" ht="14.25" customHeight="1" x14ac:dyDescent="0.2">
      <c r="A20" s="21"/>
      <c r="B20" s="80">
        <v>1</v>
      </c>
      <c r="C20" s="80"/>
      <c r="D20" s="80"/>
      <c r="E20" s="80"/>
      <c r="F20" s="80"/>
      <c r="G20" s="26">
        <v>2</v>
      </c>
      <c r="H20" s="81">
        <v>3</v>
      </c>
      <c r="I20" s="81"/>
      <c r="J20" s="81">
        <v>4</v>
      </c>
      <c r="K20" s="81"/>
      <c r="L20" s="81"/>
      <c r="M20" s="81"/>
      <c r="N20" s="27">
        <v>5</v>
      </c>
      <c r="O20" s="27">
        <v>6</v>
      </c>
      <c r="P20" s="27">
        <v>7</v>
      </c>
      <c r="Q20" s="27">
        <v>8</v>
      </c>
      <c r="R20" s="27">
        <v>9</v>
      </c>
      <c r="S20" s="27">
        <v>10</v>
      </c>
      <c r="T20" s="27">
        <v>11</v>
      </c>
      <c r="U20" s="27">
        <v>12</v>
      </c>
      <c r="V20" s="27">
        <v>13</v>
      </c>
      <c r="W20" s="27">
        <v>14</v>
      </c>
      <c r="X20" s="27">
        <v>15</v>
      </c>
      <c r="Y20" s="27">
        <v>16</v>
      </c>
      <c r="Z20" s="27">
        <v>17</v>
      </c>
      <c r="AA20" s="27">
        <v>18</v>
      </c>
      <c r="AB20" s="27">
        <v>19</v>
      </c>
      <c r="AC20" s="82">
        <v>20</v>
      </c>
      <c r="AD20" s="82"/>
      <c r="AE20" s="82"/>
      <c r="AF20" s="27">
        <v>21</v>
      </c>
      <c r="AG20" s="27">
        <v>22</v>
      </c>
      <c r="AH20" s="27">
        <v>23</v>
      </c>
      <c r="AI20" s="27">
        <v>24</v>
      </c>
      <c r="AJ20" s="27">
        <v>25</v>
      </c>
      <c r="AK20" s="27">
        <v>26</v>
      </c>
      <c r="AL20" s="27">
        <v>27</v>
      </c>
      <c r="AM20" s="27">
        <v>28</v>
      </c>
      <c r="AN20" s="27">
        <v>29</v>
      </c>
      <c r="AO20" s="27">
        <v>30</v>
      </c>
      <c r="AP20" s="27">
        <v>31</v>
      </c>
      <c r="AQ20" s="27">
        <v>32</v>
      </c>
      <c r="AR20" s="27">
        <v>33</v>
      </c>
      <c r="AS20" s="27">
        <v>34</v>
      </c>
      <c r="AT20" s="27">
        <v>35</v>
      </c>
      <c r="AU20" s="27">
        <v>36</v>
      </c>
      <c r="AV20" s="82">
        <v>37</v>
      </c>
      <c r="AW20" s="82"/>
      <c r="AX20" s="82"/>
      <c r="AY20" s="5"/>
    </row>
    <row r="21" spans="1:56" s="6" customFormat="1" ht="16.350000000000001" customHeight="1" x14ac:dyDescent="0.2">
      <c r="A21" s="28"/>
      <c r="B21" s="83" t="s">
        <v>39</v>
      </c>
      <c r="C21" s="84"/>
      <c r="D21" s="84"/>
      <c r="E21" s="84"/>
      <c r="F21" s="84"/>
      <c r="G21" s="88" t="s">
        <v>20</v>
      </c>
      <c r="H21" s="90"/>
      <c r="I21" s="90"/>
      <c r="J21" s="93" t="s">
        <v>22</v>
      </c>
      <c r="K21" s="94"/>
      <c r="L21" s="94"/>
      <c r="M21" s="94"/>
      <c r="N21" s="29" t="s">
        <v>33</v>
      </c>
      <c r="O21" s="30" t="s">
        <v>33</v>
      </c>
      <c r="P21" s="30" t="s">
        <v>35</v>
      </c>
      <c r="Q21" s="30" t="s">
        <v>36</v>
      </c>
      <c r="R21" s="30"/>
      <c r="S21" s="30" t="s">
        <v>34</v>
      </c>
      <c r="T21" s="30"/>
      <c r="U21" s="30" t="s">
        <v>33</v>
      </c>
      <c r="V21" s="30" t="s">
        <v>33</v>
      </c>
      <c r="W21" s="30"/>
      <c r="X21" s="30"/>
      <c r="Y21" s="30"/>
      <c r="Z21" s="30"/>
      <c r="AA21" s="30"/>
      <c r="AB21" s="30" t="s">
        <v>33</v>
      </c>
      <c r="AC21" s="97">
        <f>COUNTIF(N21:AB21,"Я")</f>
        <v>0</v>
      </c>
      <c r="AD21" s="97"/>
      <c r="AE21" s="97"/>
      <c r="AF21" s="30" t="s">
        <v>33</v>
      </c>
      <c r="AG21" s="30"/>
      <c r="AH21" s="30"/>
      <c r="AI21" s="30"/>
      <c r="AJ21" s="30"/>
      <c r="AK21" s="30"/>
      <c r="AL21" s="30" t="s">
        <v>33</v>
      </c>
      <c r="AM21" s="30" t="s">
        <v>33</v>
      </c>
      <c r="AN21" s="30"/>
      <c r="AO21" s="30"/>
      <c r="AP21" s="30"/>
      <c r="AQ21" s="30"/>
      <c r="AR21" s="30"/>
      <c r="AS21" s="30" t="s">
        <v>33</v>
      </c>
      <c r="AT21" s="30" t="s">
        <v>33</v>
      </c>
      <c r="AU21" s="30"/>
      <c r="AV21" s="98" t="str">
        <f>BA21&amp;"/"&amp;AV22</f>
        <v>10/160</v>
      </c>
      <c r="AW21" s="99"/>
      <c r="AX21" s="100"/>
      <c r="AY21" s="31"/>
      <c r="BA21" s="6">
        <f>COUNTIF(N21:AU21,"В")</f>
        <v>10</v>
      </c>
      <c r="BB21" s="6">
        <f>BA21*8</f>
        <v>80</v>
      </c>
    </row>
    <row r="22" spans="1:56" s="6" customFormat="1" ht="15.95" customHeight="1" x14ac:dyDescent="0.2">
      <c r="A22" s="28"/>
      <c r="B22" s="85"/>
      <c r="C22" s="86"/>
      <c r="D22" s="86"/>
      <c r="E22" s="86"/>
      <c r="F22" s="87"/>
      <c r="G22" s="89"/>
      <c r="H22" s="91"/>
      <c r="I22" s="92"/>
      <c r="J22" s="95"/>
      <c r="K22" s="96"/>
      <c r="L22" s="96"/>
      <c r="M22" s="89"/>
      <c r="N22" s="32">
        <f>COUNTIF(N21,"Я")*8</f>
        <v>0</v>
      </c>
      <c r="O22" s="32">
        <f t="shared" ref="O22:AB22" si="0">COUNTIF(O21,"Я")*8</f>
        <v>0</v>
      </c>
      <c r="P22" s="32">
        <f t="shared" si="0"/>
        <v>0</v>
      </c>
      <c r="Q22" s="32">
        <f t="shared" si="0"/>
        <v>0</v>
      </c>
      <c r="R22" s="32">
        <f t="shared" si="0"/>
        <v>0</v>
      </c>
      <c r="S22" s="32">
        <f t="shared" si="0"/>
        <v>0</v>
      </c>
      <c r="T22" s="32">
        <f t="shared" si="0"/>
        <v>0</v>
      </c>
      <c r="U22" s="32">
        <f t="shared" si="0"/>
        <v>0</v>
      </c>
      <c r="V22" s="32">
        <f t="shared" si="0"/>
        <v>0</v>
      </c>
      <c r="W22" s="32">
        <f t="shared" si="0"/>
        <v>0</v>
      </c>
      <c r="X22" s="32">
        <f t="shared" si="0"/>
        <v>0</v>
      </c>
      <c r="Y22" s="32">
        <f t="shared" si="0"/>
        <v>0</v>
      </c>
      <c r="Z22" s="32">
        <f t="shared" si="0"/>
        <v>0</v>
      </c>
      <c r="AA22" s="32">
        <f t="shared" si="0"/>
        <v>0</v>
      </c>
      <c r="AB22" s="32">
        <f t="shared" si="0"/>
        <v>0</v>
      </c>
      <c r="AC22" s="101">
        <f>SUM(N22:AB22)</f>
        <v>0</v>
      </c>
      <c r="AD22" s="102"/>
      <c r="AE22" s="102"/>
      <c r="AF22" s="33">
        <f>COUNTIF(AF21,"Я")*8</f>
        <v>0</v>
      </c>
      <c r="AG22" s="34">
        <f t="shared" ref="AG22" si="1">COUNTIF(AG21,"Я")*8</f>
        <v>0</v>
      </c>
      <c r="AH22" s="34">
        <f t="shared" ref="AH22" si="2">COUNTIF(AH21,"Я")*8</f>
        <v>0</v>
      </c>
      <c r="AI22" s="34">
        <f t="shared" ref="AI22" si="3">COUNTIF(AI21,"Я")*8</f>
        <v>0</v>
      </c>
      <c r="AJ22" s="34">
        <f t="shared" ref="AJ22" si="4">COUNTIF(AJ21,"Я")*8</f>
        <v>0</v>
      </c>
      <c r="AK22" s="34">
        <f t="shared" ref="AK22" si="5">COUNTIF(AK21,"Я")*8</f>
        <v>0</v>
      </c>
      <c r="AL22" s="34">
        <f t="shared" ref="AL22" si="6">COUNTIF(AL21,"Я")*8</f>
        <v>0</v>
      </c>
      <c r="AM22" s="34">
        <f t="shared" ref="AM22" si="7">COUNTIF(AM21,"Я")*8</f>
        <v>0</v>
      </c>
      <c r="AN22" s="34">
        <f t="shared" ref="AN22" si="8">COUNTIF(AN21,"Я")*8</f>
        <v>0</v>
      </c>
      <c r="AO22" s="34">
        <f t="shared" ref="AO22" si="9">COUNTIF(AO21,"Я")*8</f>
        <v>0</v>
      </c>
      <c r="AP22" s="34">
        <f t="shared" ref="AP22" si="10">COUNTIF(AP21,"Я")*8</f>
        <v>0</v>
      </c>
      <c r="AQ22" s="34">
        <f t="shared" ref="AQ22" si="11">COUNTIF(AQ21,"Я")*8</f>
        <v>0</v>
      </c>
      <c r="AR22" s="34">
        <f t="shared" ref="AR22" si="12">COUNTIF(AR21,"Я")*8</f>
        <v>0</v>
      </c>
      <c r="AS22" s="34">
        <f t="shared" ref="AS22" si="13">COUNTIF(AS21,"Я")*8</f>
        <v>0</v>
      </c>
      <c r="AT22" s="34">
        <f t="shared" ref="AT22" si="14">COUNTIF(AT21,"Я")*8</f>
        <v>0</v>
      </c>
      <c r="AU22" s="34">
        <f t="shared" ref="AU22" si="15">COUNTIF(AU21,"Я")*8</f>
        <v>0</v>
      </c>
      <c r="AV22" s="103">
        <f>(BB7-BA21)*8</f>
        <v>160</v>
      </c>
      <c r="AW22" s="104"/>
      <c r="AX22" s="102"/>
      <c r="AY22" s="31"/>
    </row>
    <row r="23" spans="1:56" s="6" customFormat="1" ht="16.350000000000001" customHeight="1" x14ac:dyDescent="0.2">
      <c r="A23" s="28"/>
      <c r="B23" s="83" t="s">
        <v>40</v>
      </c>
      <c r="C23" s="84"/>
      <c r="D23" s="84"/>
      <c r="E23" s="84"/>
      <c r="F23" s="84"/>
      <c r="G23" s="88" t="s">
        <v>20</v>
      </c>
      <c r="H23" s="90"/>
      <c r="I23" s="90"/>
      <c r="J23" s="93" t="s">
        <v>42</v>
      </c>
      <c r="K23" s="94"/>
      <c r="L23" s="94"/>
      <c r="M23" s="94"/>
      <c r="N23" s="29" t="s">
        <v>33</v>
      </c>
      <c r="O23" s="30" t="s">
        <v>33</v>
      </c>
      <c r="P23" s="30" t="s">
        <v>35</v>
      </c>
      <c r="Q23" s="30" t="s">
        <v>36</v>
      </c>
      <c r="R23" s="30" t="s">
        <v>32</v>
      </c>
      <c r="S23" s="30" t="s">
        <v>34</v>
      </c>
      <c r="T23" s="30"/>
      <c r="U23" s="30" t="s">
        <v>33</v>
      </c>
      <c r="V23" s="30" t="s">
        <v>33</v>
      </c>
      <c r="W23" s="30"/>
      <c r="X23" s="30"/>
      <c r="Y23" s="30"/>
      <c r="Z23" s="30"/>
      <c r="AA23" s="30"/>
      <c r="AB23" s="30" t="s">
        <v>33</v>
      </c>
      <c r="AC23" s="97">
        <f>COUNTIF(N23:AB23,"Я")</f>
        <v>1</v>
      </c>
      <c r="AD23" s="97"/>
      <c r="AE23" s="97"/>
      <c r="AF23" s="30" t="s">
        <v>33</v>
      </c>
      <c r="AG23" s="30" t="s">
        <v>32</v>
      </c>
      <c r="AH23" s="30" t="s">
        <v>32</v>
      </c>
      <c r="AI23" s="30"/>
      <c r="AJ23" s="30"/>
      <c r="AK23" s="30"/>
      <c r="AL23" s="30" t="s">
        <v>33</v>
      </c>
      <c r="AM23" s="30" t="s">
        <v>33</v>
      </c>
      <c r="AN23" s="30"/>
      <c r="AO23" s="30"/>
      <c r="AP23" s="30"/>
      <c r="AQ23" s="30"/>
      <c r="AR23" s="30"/>
      <c r="AS23" s="30" t="s">
        <v>33</v>
      </c>
      <c r="AT23" s="30" t="s">
        <v>33</v>
      </c>
      <c r="AU23" s="30"/>
      <c r="AV23" s="98">
        <f>COUNTIF(N23:AU23,"Я")</f>
        <v>3</v>
      </c>
      <c r="AW23" s="99"/>
      <c r="AX23" s="100"/>
      <c r="AY23" s="31"/>
    </row>
    <row r="24" spans="1:56" s="6" customFormat="1" ht="15.95" customHeight="1" x14ac:dyDescent="0.2">
      <c r="A24" s="28"/>
      <c r="B24" s="85"/>
      <c r="C24" s="86"/>
      <c r="D24" s="86"/>
      <c r="E24" s="86"/>
      <c r="F24" s="87"/>
      <c r="G24" s="89"/>
      <c r="H24" s="91"/>
      <c r="I24" s="92"/>
      <c r="J24" s="95"/>
      <c r="K24" s="96"/>
      <c r="L24" s="96"/>
      <c r="M24" s="89"/>
      <c r="N24" s="32">
        <f>COUNTIF(N23,"Я")*8</f>
        <v>0</v>
      </c>
      <c r="O24" s="32">
        <f t="shared" ref="O24" si="16">COUNTIF(O23,"Я")*8</f>
        <v>0</v>
      </c>
      <c r="P24" s="32">
        <f t="shared" ref="P24" si="17">COUNTIF(P23,"Я")*8</f>
        <v>0</v>
      </c>
      <c r="Q24" s="32">
        <f t="shared" ref="Q24" si="18">COUNTIF(Q23,"Я")*8</f>
        <v>0</v>
      </c>
      <c r="R24" s="32">
        <f t="shared" ref="R24" si="19">COUNTIF(R23,"Я")*8</f>
        <v>8</v>
      </c>
      <c r="S24" s="32">
        <f t="shared" ref="S24" si="20">COUNTIF(S23,"Я")*8</f>
        <v>0</v>
      </c>
      <c r="T24" s="32">
        <f t="shared" ref="T24" si="21">COUNTIF(T23,"Я")*8</f>
        <v>0</v>
      </c>
      <c r="U24" s="32">
        <f t="shared" ref="U24" si="22">COUNTIF(U23,"Я")*8</f>
        <v>0</v>
      </c>
      <c r="V24" s="32">
        <f t="shared" ref="V24" si="23">COUNTIF(V23,"Я")*8</f>
        <v>0</v>
      </c>
      <c r="W24" s="32">
        <f t="shared" ref="W24" si="24">COUNTIF(W23,"Я")*8</f>
        <v>0</v>
      </c>
      <c r="X24" s="32">
        <f t="shared" ref="X24" si="25">COUNTIF(X23,"Я")*8</f>
        <v>0</v>
      </c>
      <c r="Y24" s="32">
        <f t="shared" ref="Y24" si="26">COUNTIF(Y23,"Я")*8</f>
        <v>0</v>
      </c>
      <c r="Z24" s="32">
        <f t="shared" ref="Z24" si="27">COUNTIF(Z23,"Я")*8</f>
        <v>0</v>
      </c>
      <c r="AA24" s="32">
        <f t="shared" ref="AA24" si="28">COUNTIF(AA23,"Я")*8</f>
        <v>0</v>
      </c>
      <c r="AB24" s="32">
        <f t="shared" ref="AB24" si="29">COUNTIF(AB23,"Я")*8</f>
        <v>0</v>
      </c>
      <c r="AC24" s="101">
        <f>SUM(N24:AB24)</f>
        <v>8</v>
      </c>
      <c r="AD24" s="102"/>
      <c r="AE24" s="102"/>
      <c r="AF24" s="33">
        <f>COUNTIF(AF23,"Я")*8</f>
        <v>0</v>
      </c>
      <c r="AG24" s="34">
        <f t="shared" ref="AG24" si="30">COUNTIF(AG23,"Я")*8</f>
        <v>8</v>
      </c>
      <c r="AH24" s="34">
        <f t="shared" ref="AH24" si="31">COUNTIF(AH23,"Я")*8</f>
        <v>8</v>
      </c>
      <c r="AI24" s="34">
        <f t="shared" ref="AI24" si="32">COUNTIF(AI23,"Я")*8</f>
        <v>0</v>
      </c>
      <c r="AJ24" s="34">
        <f t="shared" ref="AJ24" si="33">COUNTIF(AJ23,"Я")*8</f>
        <v>0</v>
      </c>
      <c r="AK24" s="34">
        <f t="shared" ref="AK24" si="34">COUNTIF(AK23,"Я")*8</f>
        <v>0</v>
      </c>
      <c r="AL24" s="34">
        <f t="shared" ref="AL24" si="35">COUNTIF(AL23,"Я")*8</f>
        <v>0</v>
      </c>
      <c r="AM24" s="34">
        <f t="shared" ref="AM24" si="36">COUNTIF(AM23,"Я")*8</f>
        <v>0</v>
      </c>
      <c r="AN24" s="34">
        <f t="shared" ref="AN24" si="37">COUNTIF(AN23,"Я")*8</f>
        <v>0</v>
      </c>
      <c r="AO24" s="34">
        <f t="shared" ref="AO24" si="38">COUNTIF(AO23,"Я")*8</f>
        <v>0</v>
      </c>
      <c r="AP24" s="34">
        <f t="shared" ref="AP24" si="39">COUNTIF(AP23,"Я")*8</f>
        <v>0</v>
      </c>
      <c r="AQ24" s="34">
        <f t="shared" ref="AQ24" si="40">COUNTIF(AQ23,"Я")*8</f>
        <v>0</v>
      </c>
      <c r="AR24" s="34">
        <f t="shared" ref="AR24" si="41">COUNTIF(AR23,"Я")*8</f>
        <v>0</v>
      </c>
      <c r="AS24" s="34">
        <f t="shared" ref="AS24" si="42">COUNTIF(AS23,"Я")*8</f>
        <v>0</v>
      </c>
      <c r="AT24" s="34">
        <f t="shared" ref="AT24" si="43">COUNTIF(AT23,"Я")*8</f>
        <v>0</v>
      </c>
      <c r="AU24" s="34">
        <f t="shared" ref="AU24" si="44">COUNTIF(AU23,"Я")*8</f>
        <v>0</v>
      </c>
      <c r="AV24" s="103">
        <f>SUM(AF24:AU24)+SUM(N24:AB24)</f>
        <v>24</v>
      </c>
      <c r="AW24" s="104"/>
      <c r="AX24" s="102"/>
      <c r="AY24" s="31"/>
    </row>
    <row r="25" spans="1:56" s="6" customFormat="1" ht="16.350000000000001" customHeight="1" x14ac:dyDescent="0.2">
      <c r="A25" s="28"/>
      <c r="B25" s="83" t="s">
        <v>41</v>
      </c>
      <c r="C25" s="84"/>
      <c r="D25" s="84"/>
      <c r="E25" s="84"/>
      <c r="F25" s="84"/>
      <c r="G25" s="88" t="s">
        <v>20</v>
      </c>
      <c r="H25" s="90"/>
      <c r="I25" s="90"/>
      <c r="J25" s="93" t="s">
        <v>43</v>
      </c>
      <c r="K25" s="94"/>
      <c r="L25" s="94"/>
      <c r="M25" s="94"/>
      <c r="N25" s="29" t="s">
        <v>33</v>
      </c>
      <c r="O25" s="30" t="s">
        <v>33</v>
      </c>
      <c r="P25" s="30" t="s">
        <v>35</v>
      </c>
      <c r="Q25" s="30" t="s">
        <v>36</v>
      </c>
      <c r="R25" s="30" t="s">
        <v>32</v>
      </c>
      <c r="S25" s="30" t="s">
        <v>34</v>
      </c>
      <c r="T25" s="30"/>
      <c r="U25" s="30" t="s">
        <v>33</v>
      </c>
      <c r="V25" s="30" t="s">
        <v>33</v>
      </c>
      <c r="W25" s="30"/>
      <c r="X25" s="30"/>
      <c r="Y25" s="30"/>
      <c r="Z25" s="30"/>
      <c r="AA25" s="30"/>
      <c r="AB25" s="30" t="s">
        <v>33</v>
      </c>
      <c r="AC25" s="97">
        <f>COUNTIF(N25:AB25,"Я")</f>
        <v>1</v>
      </c>
      <c r="AD25" s="97"/>
      <c r="AE25" s="97"/>
      <c r="AF25" s="30" t="s">
        <v>33</v>
      </c>
      <c r="AG25" s="30" t="s">
        <v>32</v>
      </c>
      <c r="AH25" s="30" t="s">
        <v>32</v>
      </c>
      <c r="AI25" s="30" t="s">
        <v>32</v>
      </c>
      <c r="AJ25" s="30"/>
      <c r="AK25" s="30"/>
      <c r="AL25" s="30" t="s">
        <v>33</v>
      </c>
      <c r="AM25" s="30" t="s">
        <v>33</v>
      </c>
      <c r="AN25" s="30"/>
      <c r="AO25" s="30"/>
      <c r="AP25" s="30"/>
      <c r="AQ25" s="30"/>
      <c r="AR25" s="30"/>
      <c r="AS25" s="30" t="s">
        <v>33</v>
      </c>
      <c r="AT25" s="30" t="s">
        <v>33</v>
      </c>
      <c r="AU25" s="30"/>
      <c r="AV25" s="98">
        <f>COUNTIF(N25:AU25,"Я")</f>
        <v>4</v>
      </c>
      <c r="AW25" s="99"/>
      <c r="AX25" s="100"/>
      <c r="AY25" s="31"/>
    </row>
    <row r="26" spans="1:56" s="6" customFormat="1" ht="15.95" customHeight="1" x14ac:dyDescent="0.2">
      <c r="A26" s="28"/>
      <c r="B26" s="85"/>
      <c r="C26" s="86"/>
      <c r="D26" s="86"/>
      <c r="E26" s="86"/>
      <c r="F26" s="87"/>
      <c r="G26" s="89"/>
      <c r="H26" s="91"/>
      <c r="I26" s="92"/>
      <c r="J26" s="95"/>
      <c r="K26" s="96"/>
      <c r="L26" s="96"/>
      <c r="M26" s="89"/>
      <c r="N26" s="32">
        <f>COUNTIF(N25,"Я")*8</f>
        <v>0</v>
      </c>
      <c r="O26" s="32">
        <f t="shared" ref="O26" si="45">COUNTIF(O25,"Я")*8</f>
        <v>0</v>
      </c>
      <c r="P26" s="32">
        <f t="shared" ref="P26" si="46">COUNTIF(P25,"Я")*8</f>
        <v>0</v>
      </c>
      <c r="Q26" s="32">
        <f t="shared" ref="Q26" si="47">COUNTIF(Q25,"Я")*8</f>
        <v>0</v>
      </c>
      <c r="R26" s="32">
        <f t="shared" ref="R26" si="48">COUNTIF(R25,"Я")*8</f>
        <v>8</v>
      </c>
      <c r="S26" s="32">
        <f t="shared" ref="S26" si="49">COUNTIF(S25,"Я")*8</f>
        <v>0</v>
      </c>
      <c r="T26" s="32">
        <f t="shared" ref="T26" si="50">COUNTIF(T25,"Я")*8</f>
        <v>0</v>
      </c>
      <c r="U26" s="32">
        <f t="shared" ref="U26" si="51">COUNTIF(U25,"Я")*8</f>
        <v>0</v>
      </c>
      <c r="V26" s="32">
        <f t="shared" ref="V26" si="52">COUNTIF(V25,"Я")*8</f>
        <v>0</v>
      </c>
      <c r="W26" s="32">
        <f t="shared" ref="W26" si="53">COUNTIF(W25,"Я")*8</f>
        <v>0</v>
      </c>
      <c r="X26" s="32">
        <f t="shared" ref="X26" si="54">COUNTIF(X25,"Я")*8</f>
        <v>0</v>
      </c>
      <c r="Y26" s="32">
        <f t="shared" ref="Y26" si="55">COUNTIF(Y25,"Я")*8</f>
        <v>0</v>
      </c>
      <c r="Z26" s="32">
        <f t="shared" ref="Z26" si="56">COUNTIF(Z25,"Я")*8</f>
        <v>0</v>
      </c>
      <c r="AA26" s="32">
        <f t="shared" ref="AA26" si="57">COUNTIF(AA25,"Я")*8</f>
        <v>0</v>
      </c>
      <c r="AB26" s="32">
        <f t="shared" ref="AB26" si="58">COUNTIF(AB25,"Я")*8</f>
        <v>0</v>
      </c>
      <c r="AC26" s="101">
        <f>SUM(N26:AB26)</f>
        <v>8</v>
      </c>
      <c r="AD26" s="102"/>
      <c r="AE26" s="102"/>
      <c r="AF26" s="33">
        <f>COUNTIF(AF25,"Я")*8</f>
        <v>0</v>
      </c>
      <c r="AG26" s="34">
        <f t="shared" ref="AG26" si="59">COUNTIF(AG25,"Я")*8</f>
        <v>8</v>
      </c>
      <c r="AH26" s="34">
        <f t="shared" ref="AH26" si="60">COUNTIF(AH25,"Я")*8</f>
        <v>8</v>
      </c>
      <c r="AI26" s="34">
        <f t="shared" ref="AI26" si="61">COUNTIF(AI25,"Я")*8</f>
        <v>8</v>
      </c>
      <c r="AJ26" s="34">
        <f t="shared" ref="AJ26" si="62">COUNTIF(AJ25,"Я")*8</f>
        <v>0</v>
      </c>
      <c r="AK26" s="34">
        <f t="shared" ref="AK26" si="63">COUNTIF(AK25,"Я")*8</f>
        <v>0</v>
      </c>
      <c r="AL26" s="34">
        <f t="shared" ref="AL26" si="64">COUNTIF(AL25,"Я")*8</f>
        <v>0</v>
      </c>
      <c r="AM26" s="34">
        <f t="shared" ref="AM26" si="65">COUNTIF(AM25,"Я")*8</f>
        <v>0</v>
      </c>
      <c r="AN26" s="34">
        <f t="shared" ref="AN26" si="66">COUNTIF(AN25,"Я")*8</f>
        <v>0</v>
      </c>
      <c r="AO26" s="34">
        <f t="shared" ref="AO26" si="67">COUNTIF(AO25,"Я")*8</f>
        <v>0</v>
      </c>
      <c r="AP26" s="34">
        <f t="shared" ref="AP26" si="68">COUNTIF(AP25,"Я")*8</f>
        <v>0</v>
      </c>
      <c r="AQ26" s="34">
        <f t="shared" ref="AQ26" si="69">COUNTIF(AQ25,"Я")*8</f>
        <v>0</v>
      </c>
      <c r="AR26" s="34">
        <f t="shared" ref="AR26" si="70">COUNTIF(AR25,"Я")*8</f>
        <v>0</v>
      </c>
      <c r="AS26" s="34">
        <f t="shared" ref="AS26" si="71">COUNTIF(AS25,"Я")*8</f>
        <v>0</v>
      </c>
      <c r="AT26" s="34">
        <f t="shared" ref="AT26" si="72">COUNTIF(AT25,"Я")*8</f>
        <v>0</v>
      </c>
      <c r="AU26" s="34">
        <f t="shared" ref="AU26" si="73">COUNTIF(AU25,"Я")*8</f>
        <v>0</v>
      </c>
      <c r="AV26" s="103">
        <f>SUM(AF26:AU26)+SUM(N26:AB26)</f>
        <v>32</v>
      </c>
      <c r="AW26" s="104"/>
      <c r="AX26" s="102"/>
      <c r="AY26" s="31"/>
    </row>
    <row r="27" spans="1:56" s="35" customFormat="1" ht="9" customHeight="1" x14ac:dyDescent="0.2">
      <c r="A27" s="21"/>
      <c r="B27" s="105"/>
      <c r="C27" s="105"/>
      <c r="D27" s="105"/>
      <c r="E27" s="105"/>
      <c r="F27" s="105"/>
      <c r="G27" s="3"/>
      <c r="H27" s="105"/>
      <c r="I27" s="105"/>
      <c r="J27" s="105"/>
      <c r="K27" s="105"/>
      <c r="L27" s="105"/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106"/>
      <c r="AD27" s="106"/>
      <c r="AE27" s="106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106"/>
      <c r="AW27" s="106"/>
      <c r="AX27" s="106"/>
      <c r="AY27" s="5"/>
    </row>
    <row r="28" spans="1:56" s="35" customFormat="1" ht="12.75" customHeight="1" x14ac:dyDescent="0.2">
      <c r="A28" s="21"/>
      <c r="B28" s="3" t="s">
        <v>21</v>
      </c>
      <c r="C28" s="3"/>
      <c r="D28" s="107" t="s">
        <v>22</v>
      </c>
      <c r="E28" s="107"/>
      <c r="F28" s="107"/>
      <c r="G28" s="107"/>
      <c r="H28" s="107"/>
      <c r="I28" s="107"/>
      <c r="J28" s="3"/>
      <c r="K28" s="62"/>
      <c r="L28" s="62"/>
      <c r="M28" s="62"/>
      <c r="N28" s="3"/>
      <c r="O28" s="91" t="s">
        <v>39</v>
      </c>
      <c r="P28" s="91"/>
      <c r="Q28" s="91"/>
      <c r="R28" s="91"/>
      <c r="S28" s="91"/>
      <c r="T28" s="91"/>
      <c r="U28" s="91"/>
      <c r="V28" s="91"/>
      <c r="W28" s="91"/>
      <c r="X28" s="91"/>
      <c r="Y28" s="3"/>
      <c r="Z28" s="36"/>
      <c r="AA28" s="37"/>
      <c r="AB28" s="38"/>
      <c r="AC28" s="108" t="s">
        <v>23</v>
      </c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37"/>
      <c r="AU28" s="37"/>
      <c r="AV28" s="109"/>
      <c r="AW28" s="109"/>
      <c r="AX28" s="110"/>
      <c r="AY28" s="5"/>
    </row>
    <row r="29" spans="1:56" s="35" customFormat="1" ht="10.5" customHeight="1" x14ac:dyDescent="0.2">
      <c r="A29" s="21"/>
      <c r="B29" s="3" t="s">
        <v>24</v>
      </c>
      <c r="C29" s="3"/>
      <c r="D29" s="111" t="s">
        <v>25</v>
      </c>
      <c r="E29" s="111"/>
      <c r="F29" s="111"/>
      <c r="G29" s="111"/>
      <c r="H29" s="111"/>
      <c r="I29" s="111"/>
      <c r="J29" s="3"/>
      <c r="K29" s="111" t="s">
        <v>26</v>
      </c>
      <c r="L29" s="111"/>
      <c r="M29" s="111"/>
      <c r="N29" s="3"/>
      <c r="O29" s="111" t="s">
        <v>27</v>
      </c>
      <c r="P29" s="111"/>
      <c r="Q29" s="111"/>
      <c r="R29" s="111"/>
      <c r="S29" s="111"/>
      <c r="T29" s="111"/>
      <c r="U29" s="111"/>
      <c r="V29" s="111"/>
      <c r="W29" s="111"/>
      <c r="X29" s="111"/>
      <c r="Y29" s="5"/>
      <c r="Z29" s="39"/>
      <c r="AA29" s="3"/>
      <c r="AB29" s="11"/>
      <c r="AC29" s="112"/>
      <c r="AD29" s="112"/>
      <c r="AE29" s="112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"/>
      <c r="AR29" s="3"/>
      <c r="AS29" s="3"/>
      <c r="AT29" s="3"/>
      <c r="AU29" s="3"/>
      <c r="AV29" s="113"/>
      <c r="AW29" s="113"/>
      <c r="AX29" s="113"/>
      <c r="AY29" s="5"/>
    </row>
    <row r="30" spans="1:56" s="35" customFormat="1" ht="12.75" customHeight="1" x14ac:dyDescent="0.2">
      <c r="A30" s="21"/>
      <c r="B30" s="51"/>
      <c r="C30" s="51"/>
      <c r="D30" s="51"/>
      <c r="E30" s="51"/>
      <c r="F30" s="5"/>
      <c r="G30" s="3"/>
      <c r="H30" s="51"/>
      <c r="I30" s="51"/>
      <c r="J30" s="51"/>
      <c r="K30" s="51"/>
      <c r="L30" s="51"/>
      <c r="M30" s="5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5"/>
      <c r="Z30" s="39"/>
      <c r="AA30" s="51" t="s">
        <v>28</v>
      </c>
      <c r="AB30" s="51"/>
      <c r="AC30" s="51"/>
      <c r="AD30" s="51"/>
      <c r="AE30" s="107" t="s">
        <v>31</v>
      </c>
      <c r="AF30" s="107"/>
      <c r="AG30" s="107"/>
      <c r="AH30" s="107"/>
      <c r="AI30" s="107"/>
      <c r="AJ30" s="107"/>
      <c r="AK30" s="3"/>
      <c r="AL30" s="62"/>
      <c r="AM30" s="62"/>
      <c r="AN30" s="62"/>
      <c r="AO30" s="62"/>
      <c r="AP30" s="3"/>
      <c r="AQ30" s="91" t="s">
        <v>41</v>
      </c>
      <c r="AR30" s="91"/>
      <c r="AS30" s="91"/>
      <c r="AT30" s="91"/>
      <c r="AU30" s="91"/>
      <c r="AV30" s="91"/>
      <c r="AW30" s="91"/>
      <c r="AX30" s="40"/>
      <c r="AY30" s="5"/>
    </row>
    <row r="31" spans="1:56" s="35" customFormat="1" ht="21.75" customHeight="1" x14ac:dyDescent="0.2">
      <c r="A31" s="21"/>
      <c r="B31" s="3" t="s">
        <v>28</v>
      </c>
      <c r="C31" s="1"/>
      <c r="D31" s="107" t="s">
        <v>56</v>
      </c>
      <c r="E31" s="107"/>
      <c r="F31" s="107"/>
      <c r="G31" s="107"/>
      <c r="H31" s="107"/>
      <c r="I31" s="107"/>
      <c r="J31" s="3"/>
      <c r="K31" s="114"/>
      <c r="L31" s="114"/>
      <c r="M31" s="114"/>
      <c r="N31" s="3"/>
      <c r="O31" s="91" t="s">
        <v>40</v>
      </c>
      <c r="P31" s="91"/>
      <c r="Q31" s="91"/>
      <c r="R31" s="91"/>
      <c r="S31" s="91"/>
      <c r="T31" s="91"/>
      <c r="U31" s="91"/>
      <c r="V31" s="91"/>
      <c r="W31" s="91"/>
      <c r="X31" s="91"/>
      <c r="Y31" s="5"/>
      <c r="Z31" s="39"/>
      <c r="AA31" s="11"/>
      <c r="AB31" s="3" t="s">
        <v>29</v>
      </c>
      <c r="AC31" s="3"/>
      <c r="AD31" s="3"/>
      <c r="AE31" s="111" t="s">
        <v>25</v>
      </c>
      <c r="AF31" s="111"/>
      <c r="AG31" s="111"/>
      <c r="AH31" s="111"/>
      <c r="AI31" s="111"/>
      <c r="AJ31" s="111"/>
      <c r="AK31" s="3"/>
      <c r="AL31" s="111" t="s">
        <v>26</v>
      </c>
      <c r="AM31" s="111"/>
      <c r="AN31" s="111"/>
      <c r="AO31" s="111"/>
      <c r="AP31" s="3"/>
      <c r="AQ31" s="111" t="s">
        <v>27</v>
      </c>
      <c r="AR31" s="111"/>
      <c r="AS31" s="111"/>
      <c r="AT31" s="111"/>
      <c r="AU31" s="111"/>
      <c r="AV31" s="111"/>
      <c r="AW31" s="111"/>
      <c r="AX31" s="41"/>
      <c r="AY31" s="5"/>
    </row>
    <row r="32" spans="1:56" s="35" customFormat="1" ht="10.5" customHeight="1" x14ac:dyDescent="0.2">
      <c r="A32" s="21"/>
      <c r="B32" s="3"/>
      <c r="C32" s="42"/>
      <c r="D32" s="111" t="s">
        <v>25</v>
      </c>
      <c r="E32" s="111"/>
      <c r="F32" s="111"/>
      <c r="G32" s="111"/>
      <c r="H32" s="111"/>
      <c r="I32" s="111"/>
      <c r="J32" s="42"/>
      <c r="K32" s="111" t="s">
        <v>26</v>
      </c>
      <c r="L32" s="111"/>
      <c r="M32" s="111"/>
      <c r="N32" s="3"/>
      <c r="O32" s="111" t="s">
        <v>27</v>
      </c>
      <c r="P32" s="111"/>
      <c r="Q32" s="111"/>
      <c r="R32" s="111"/>
      <c r="S32" s="111"/>
      <c r="T32" s="111"/>
      <c r="U32" s="111"/>
      <c r="V32" s="111"/>
      <c r="W32" s="111"/>
      <c r="X32" s="111"/>
      <c r="Y32" s="5"/>
      <c r="Z32" s="39"/>
      <c r="AA32" s="11"/>
      <c r="AB32" s="3"/>
      <c r="AC32" s="51"/>
      <c r="AD32" s="51"/>
      <c r="AE32" s="51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113"/>
      <c r="AW32" s="113"/>
      <c r="AX32" s="113"/>
      <c r="AY32" s="5"/>
    </row>
    <row r="33" spans="1:51" s="35" customFormat="1" ht="10.5" customHeight="1" x14ac:dyDescent="0.2">
      <c r="A33" s="21"/>
      <c r="B33" s="112"/>
      <c r="C33" s="112"/>
      <c r="D33" s="112"/>
      <c r="E33" s="112"/>
      <c r="F33" s="112"/>
      <c r="G33" s="3"/>
      <c r="H33" s="51"/>
      <c r="I33" s="51"/>
      <c r="J33" s="51"/>
      <c r="K33" s="51"/>
      <c r="L33" s="51"/>
      <c r="M33" s="5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5"/>
      <c r="Z33" s="39"/>
      <c r="AA33" s="51" t="s">
        <v>30</v>
      </c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3"/>
      <c r="AP33" s="3"/>
      <c r="AQ33" s="3"/>
      <c r="AR33" s="3"/>
      <c r="AS33" s="3"/>
      <c r="AT33" s="3"/>
      <c r="AU33" s="3"/>
      <c r="AV33" s="113"/>
      <c r="AW33" s="113"/>
      <c r="AX33" s="113"/>
      <c r="AY33" s="5"/>
    </row>
    <row r="34" spans="1:51" s="35" customFormat="1" ht="10.5" customHeight="1" x14ac:dyDescent="0.2">
      <c r="A34" s="21"/>
      <c r="B34" s="51" t="s">
        <v>30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43"/>
      <c r="AA34" s="44"/>
      <c r="AB34" s="44"/>
      <c r="AC34" s="115"/>
      <c r="AD34" s="115"/>
      <c r="AE34" s="115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116"/>
      <c r="AW34" s="116"/>
      <c r="AX34" s="116"/>
      <c r="AY34" s="5"/>
    </row>
    <row r="35" spans="1:51" s="46" customFormat="1" x14ac:dyDescent="0.2">
      <c r="A35" s="2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45"/>
    </row>
    <row r="36" spans="1:51" s="46" customForma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</row>
    <row r="37" spans="1:51" s="46" customForma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</row>
    <row r="38" spans="1:51" s="46" customFormat="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</row>
  </sheetData>
  <mergeCells count="167">
    <mergeCell ref="B34:I34"/>
    <mergeCell ref="J34:M34"/>
    <mergeCell ref="AC34:AE34"/>
    <mergeCell ref="AV34:AX34"/>
    <mergeCell ref="D32:I32"/>
    <mergeCell ref="K32:M32"/>
    <mergeCell ref="O32:X32"/>
    <mergeCell ref="AC32:AE32"/>
    <mergeCell ref="AV32:AX32"/>
    <mergeCell ref="B33:F33"/>
    <mergeCell ref="AQ31:AW31"/>
    <mergeCell ref="B30:E30"/>
    <mergeCell ref="H30:I30"/>
    <mergeCell ref="J30:M30"/>
    <mergeCell ref="AA30:AD30"/>
    <mergeCell ref="AE30:AJ30"/>
    <mergeCell ref="AL30:AO30"/>
    <mergeCell ref="H33:I33"/>
    <mergeCell ref="J33:M33"/>
    <mergeCell ref="AA33:AN33"/>
    <mergeCell ref="AV33:AX33"/>
    <mergeCell ref="AQ30:AW30"/>
    <mergeCell ref="D31:I31"/>
    <mergeCell ref="K31:M31"/>
    <mergeCell ref="O31:X31"/>
    <mergeCell ref="AE31:AJ31"/>
    <mergeCell ref="AL31:AO31"/>
    <mergeCell ref="D28:I28"/>
    <mergeCell ref="K28:M28"/>
    <mergeCell ref="O28:X28"/>
    <mergeCell ref="AC28:AS28"/>
    <mergeCell ref="AV28:AX28"/>
    <mergeCell ref="D29:I29"/>
    <mergeCell ref="K29:M29"/>
    <mergeCell ref="O29:X29"/>
    <mergeCell ref="AC29:AE29"/>
    <mergeCell ref="AV29:AX29"/>
    <mergeCell ref="B23:F24"/>
    <mergeCell ref="G23:G24"/>
    <mergeCell ref="H23:I24"/>
    <mergeCell ref="J23:M24"/>
    <mergeCell ref="AC23:AE23"/>
    <mergeCell ref="AV23:AX23"/>
    <mergeCell ref="AC24:AE24"/>
    <mergeCell ref="AV24:AX24"/>
    <mergeCell ref="B27:F27"/>
    <mergeCell ref="H27:I27"/>
    <mergeCell ref="J27:M27"/>
    <mergeCell ref="AC27:AE27"/>
    <mergeCell ref="AV27:AX27"/>
    <mergeCell ref="B25:F26"/>
    <mergeCell ref="G25:G26"/>
    <mergeCell ref="H25:I26"/>
    <mergeCell ref="J25:M26"/>
    <mergeCell ref="AC26:AE26"/>
    <mergeCell ref="AC25:AE25"/>
    <mergeCell ref="AV25:AX25"/>
    <mergeCell ref="AV26:AX26"/>
    <mergeCell ref="B20:F20"/>
    <mergeCell ref="H20:I20"/>
    <mergeCell ref="J20:M20"/>
    <mergeCell ref="AC20:AE20"/>
    <mergeCell ref="AV20:AX20"/>
    <mergeCell ref="B21:F22"/>
    <mergeCell ref="G21:G22"/>
    <mergeCell ref="H21:I22"/>
    <mergeCell ref="J21:M22"/>
    <mergeCell ref="AC21:AE21"/>
    <mergeCell ref="AV21:AX21"/>
    <mergeCell ref="AC22:AE22"/>
    <mergeCell ref="AV22:AX22"/>
    <mergeCell ref="AS14:AS19"/>
    <mergeCell ref="AT14:AT19"/>
    <mergeCell ref="AU14:AU19"/>
    <mergeCell ref="AV14:AX19"/>
    <mergeCell ref="H15:I15"/>
    <mergeCell ref="H16:I16"/>
    <mergeCell ref="H17:I17"/>
    <mergeCell ref="H18:I18"/>
    <mergeCell ref="H19:I19"/>
    <mergeCell ref="AM14:AM19"/>
    <mergeCell ref="AN14:AN19"/>
    <mergeCell ref="AO14:AO19"/>
    <mergeCell ref="AP14:AP19"/>
    <mergeCell ref="AQ14:AQ19"/>
    <mergeCell ref="AR14:AR19"/>
    <mergeCell ref="AG14:AG19"/>
    <mergeCell ref="AH14:AH19"/>
    <mergeCell ref="AI14:AI19"/>
    <mergeCell ref="AJ14:AJ19"/>
    <mergeCell ref="AK14:AK19"/>
    <mergeCell ref="B13:F19"/>
    <mergeCell ref="G13:I13"/>
    <mergeCell ref="J13:M19"/>
    <mergeCell ref="AC13:AE13"/>
    <mergeCell ref="AV13:AX13"/>
    <mergeCell ref="H14:I14"/>
    <mergeCell ref="N14:N19"/>
    <mergeCell ref="O14:O19"/>
    <mergeCell ref="P14:P19"/>
    <mergeCell ref="Q14:Q19"/>
    <mergeCell ref="R14:R19"/>
    <mergeCell ref="S14:S19"/>
    <mergeCell ref="T14:T19"/>
    <mergeCell ref="U14:U19"/>
    <mergeCell ref="V14:V19"/>
    <mergeCell ref="W14:W19"/>
    <mergeCell ref="X14:X19"/>
    <mergeCell ref="AL14:AL19"/>
    <mergeCell ref="Y14:Y19"/>
    <mergeCell ref="Z14:Z19"/>
    <mergeCell ref="AA14:AA19"/>
    <mergeCell ref="AB14:AB19"/>
    <mergeCell ref="AC14:AE19"/>
    <mergeCell ref="AF14:AF19"/>
    <mergeCell ref="B11:F11"/>
    <mergeCell ref="H11:I11"/>
    <mergeCell ref="J11:M11"/>
    <mergeCell ref="T11:AE11"/>
    <mergeCell ref="AK11:AS11"/>
    <mergeCell ref="AV11:AX11"/>
    <mergeCell ref="B12:F12"/>
    <mergeCell ref="H12:I12"/>
    <mergeCell ref="J12:M12"/>
    <mergeCell ref="AC12:AE12"/>
    <mergeCell ref="AV12:AX12"/>
    <mergeCell ref="F8:AM8"/>
    <mergeCell ref="AQ8:AS8"/>
    <mergeCell ref="AT8:AX8"/>
    <mergeCell ref="F9:AM9"/>
    <mergeCell ref="AV9:AX9"/>
    <mergeCell ref="H10:I10"/>
    <mergeCell ref="J10:M10"/>
    <mergeCell ref="AC10:AE10"/>
    <mergeCell ref="AN10:AS10"/>
    <mergeCell ref="AV10:AX10"/>
    <mergeCell ref="B6:F6"/>
    <mergeCell ref="H6:I6"/>
    <mergeCell ref="J6:M6"/>
    <mergeCell ref="AC6:AE6"/>
    <mergeCell ref="AO6:AS6"/>
    <mergeCell ref="AT6:AX6"/>
    <mergeCell ref="B7:F7"/>
    <mergeCell ref="H7:I7"/>
    <mergeCell ref="J7:M7"/>
    <mergeCell ref="Q7:AG7"/>
    <mergeCell ref="AQ7:AS7"/>
    <mergeCell ref="AT7:AX7"/>
    <mergeCell ref="B4:F4"/>
    <mergeCell ref="H4:I4"/>
    <mergeCell ref="J4:M4"/>
    <mergeCell ref="AC4:AE4"/>
    <mergeCell ref="AV4:AX4"/>
    <mergeCell ref="B5:F5"/>
    <mergeCell ref="H5:I5"/>
    <mergeCell ref="J5:M5"/>
    <mergeCell ref="Q5:AF5"/>
    <mergeCell ref="AT5:AX5"/>
    <mergeCell ref="H1:I1"/>
    <mergeCell ref="J1:M1"/>
    <mergeCell ref="B2:F2"/>
    <mergeCell ref="H2:I2"/>
    <mergeCell ref="J2:M2"/>
    <mergeCell ref="AC2:AE2"/>
    <mergeCell ref="H3:I3"/>
    <mergeCell ref="J3:M3"/>
    <mergeCell ref="S3:AG3"/>
  </mergeCells>
  <conditionalFormatting sqref="N21:AX22">
    <cfRule type="cellIs" dxfId="29" priority="31" operator="equal">
      <formula>0</formula>
    </cfRule>
  </conditionalFormatting>
  <conditionalFormatting sqref="N21:AB21 AF21:AU21">
    <cfRule type="cellIs" dxfId="28" priority="29" operator="equal">
      <formula>"В"</formula>
    </cfRule>
    <cfRule type="cellIs" dxfId="27" priority="30" operator="equal">
      <formula>"Я"</formula>
    </cfRule>
  </conditionalFormatting>
  <conditionalFormatting sqref="N21:AB22 AF21:AU22">
    <cfRule type="cellIs" dxfId="26" priority="26" operator="equal">
      <formula>"О"</formula>
    </cfRule>
    <cfRule type="cellIs" dxfId="25" priority="27" operator="equal">
      <formula>"Р"</formula>
    </cfRule>
    <cfRule type="cellIs" dxfId="24" priority="28" operator="equal">
      <formula>"Б"</formula>
    </cfRule>
  </conditionalFormatting>
  <conditionalFormatting sqref="N23:AX24">
    <cfRule type="cellIs" dxfId="23" priority="25" operator="equal">
      <formula>0</formula>
    </cfRule>
  </conditionalFormatting>
  <conditionalFormatting sqref="N23:AB23 AF23:AU23">
    <cfRule type="cellIs" dxfId="22" priority="23" operator="equal">
      <formula>"В"</formula>
    </cfRule>
    <cfRule type="cellIs" dxfId="21" priority="24" operator="equal">
      <formula>"Я"</formula>
    </cfRule>
  </conditionalFormatting>
  <conditionalFormatting sqref="N23:AB24 AF23:AU24">
    <cfRule type="cellIs" dxfId="20" priority="20" operator="equal">
      <formula>"О"</formula>
    </cfRule>
    <cfRule type="cellIs" dxfId="19" priority="21" operator="equal">
      <formula>"Р"</formula>
    </cfRule>
    <cfRule type="cellIs" dxfId="18" priority="22" operator="equal">
      <formula>"Б"</formula>
    </cfRule>
  </conditionalFormatting>
  <conditionalFormatting sqref="N25:AX26">
    <cfRule type="cellIs" dxfId="17" priority="19" operator="equal">
      <formula>0</formula>
    </cfRule>
  </conditionalFormatting>
  <conditionalFormatting sqref="N25:AB25 AF25:AU25">
    <cfRule type="cellIs" dxfId="16" priority="17" operator="equal">
      <formula>"В"</formula>
    </cfRule>
    <cfRule type="cellIs" dxfId="15" priority="18" operator="equal">
      <formula>"Я"</formula>
    </cfRule>
  </conditionalFormatting>
  <conditionalFormatting sqref="N25:AB26 AF25:AU26">
    <cfRule type="cellIs" dxfId="14" priority="14" operator="equal">
      <formula>"О"</formula>
    </cfRule>
    <cfRule type="cellIs" dxfId="13" priority="15" operator="equal">
      <formula>"Р"</formula>
    </cfRule>
    <cfRule type="cellIs" dxfId="12" priority="16" operator="equal">
      <formula>"Б"</formula>
    </cfRule>
  </conditionalFormatting>
  <conditionalFormatting sqref="Q7:AG7">
    <cfRule type="cellIs" dxfId="1" priority="11" operator="equal">
      <formula>"Февраль"</formula>
    </cfRule>
    <cfRule type="containsText" dxfId="2" priority="12" operator="containsText" text="Январь">
      <formula>NOT(ISERROR(SEARCH("Январь",Q7)))</formula>
    </cfRule>
    <cfRule type="cellIs" dxfId="3" priority="10" operator="equal">
      <formula>"Март"</formula>
    </cfRule>
    <cfRule type="cellIs" dxfId="4" priority="9" operator="equal">
      <formula>"Апрель"</formula>
    </cfRule>
    <cfRule type="cellIs" dxfId="5" priority="8" operator="equal">
      <formula>"Май"</formula>
    </cfRule>
    <cfRule type="cellIs" dxfId="6" priority="7" operator="equal">
      <formula>"Июнь"</formula>
    </cfRule>
    <cfRule type="cellIs" dxfId="7" priority="6" operator="equal">
      <formula>"Июль"</formula>
    </cfRule>
    <cfRule type="cellIs" dxfId="8" priority="5" operator="equal">
      <formula>"Август"</formula>
    </cfRule>
    <cfRule type="cellIs" dxfId="9" priority="4" operator="equal">
      <formula>"Сентябрь"</formula>
    </cfRule>
    <cfRule type="cellIs" dxfId="10" priority="3" operator="equal">
      <formula>"Октябрь"</formula>
    </cfRule>
    <cfRule type="cellIs" dxfId="11" priority="2" operator="equal">
      <formula>"Ноябрь"</formula>
    </cfRule>
    <cfRule type="cellIs" dxfId="0" priority="1" operator="equal">
      <formula>"Декабрь"</formula>
    </cfRule>
  </conditionalFormatting>
  <pageMargins left="0.23622047244094491" right="0.23622047244094491" top="0.74803149606299213" bottom="0.74803149606299213" header="0.31496062992125984" footer="0.31496062992125984"/>
  <pageSetup paperSize="9" scale="91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Филиал-1</dc:creator>
  <cp:lastModifiedBy>Михаил</cp:lastModifiedBy>
  <cp:revision>1</cp:revision>
  <cp:lastPrinted>2016-10-24T08:28:38Z</cp:lastPrinted>
  <dcterms:created xsi:type="dcterms:W3CDTF">2016-09-28T05:59:36Z</dcterms:created>
  <dcterms:modified xsi:type="dcterms:W3CDTF">2017-04-13T07:04:08Z</dcterms:modified>
</cp:coreProperties>
</file>