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65" windowWidth="14805" windowHeight="7950" tabRatio="908"/>
  </bookViews>
  <sheets>
    <sheet name="Итог" sheetId="1" r:id="rId1"/>
    <sheet name="Календарь" sheetId="13" r:id="rId2"/>
  </sheets>
  <calcPr calcId="145621"/>
</workbook>
</file>

<file path=xl/calcChain.xml><?xml version="1.0" encoding="utf-8"?>
<calcChain xmlns="http://schemas.openxmlformats.org/spreadsheetml/2006/main">
  <c r="AQ20" i="1" l="1"/>
  <c r="AR20" i="1"/>
  <c r="AR19" i="1"/>
  <c r="AQ19" i="1"/>
  <c r="O5" i="1" l="1"/>
  <c r="O4" i="1"/>
  <c r="O3" i="1"/>
  <c r="O2" i="1"/>
  <c r="E10" i="1" l="1"/>
  <c r="O7" i="1"/>
  <c r="F12" i="1" l="1"/>
  <c r="G12" i="1" l="1"/>
  <c r="F10" i="1"/>
  <c r="H12" i="1" l="1"/>
  <c r="G10" i="1"/>
  <c r="B3" i="1"/>
  <c r="I12" i="1" l="1"/>
  <c r="I10" i="1" s="1"/>
  <c r="H10" i="1"/>
  <c r="J12" i="1" l="1"/>
  <c r="K12" i="1" l="1"/>
  <c r="J10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L12" i="1" l="1"/>
  <c r="K10" i="1"/>
  <c r="M12" i="1" l="1"/>
  <c r="L10" i="1"/>
  <c r="N12" i="1" l="1"/>
  <c r="M10" i="1"/>
  <c r="O12" i="1" l="1"/>
  <c r="N10" i="1"/>
  <c r="P12" i="1" l="1"/>
  <c r="O10" i="1"/>
  <c r="Q12" i="1" l="1"/>
  <c r="P10" i="1"/>
  <c r="R12" i="1" l="1"/>
  <c r="Q10" i="1"/>
  <c r="S12" i="1" l="1"/>
  <c r="R10" i="1"/>
  <c r="T12" i="1" l="1"/>
  <c r="S10" i="1"/>
  <c r="U12" i="1" l="1"/>
  <c r="T10" i="1"/>
  <c r="V12" i="1" l="1"/>
  <c r="U10" i="1"/>
  <c r="W12" i="1" l="1"/>
  <c r="V10" i="1"/>
  <c r="X12" i="1" l="1"/>
  <c r="W10" i="1"/>
  <c r="Y12" i="1" l="1"/>
  <c r="X10" i="1"/>
  <c r="Z12" i="1" l="1"/>
  <c r="Y10" i="1"/>
  <c r="AA12" i="1" l="1"/>
  <c r="Z10" i="1"/>
  <c r="AB12" i="1" l="1"/>
  <c r="AA10" i="1"/>
  <c r="AC12" i="1" l="1"/>
  <c r="AB10" i="1"/>
  <c r="AD12" i="1" l="1"/>
  <c r="AC10" i="1"/>
  <c r="AE12" i="1" l="1"/>
  <c r="AD10" i="1"/>
  <c r="AF12" i="1" l="1"/>
  <c r="AE10" i="1"/>
  <c r="AF10" i="1" l="1"/>
  <c r="AI12" i="1"/>
  <c r="AI10" i="1" s="1"/>
  <c r="AH12" i="1"/>
  <c r="AH10" i="1" s="1"/>
  <c r="AG12" i="1"/>
  <c r="AG10" i="1" s="1"/>
</calcChain>
</file>

<file path=xl/sharedStrings.xml><?xml version="1.0" encoding="utf-8"?>
<sst xmlns="http://schemas.openxmlformats.org/spreadsheetml/2006/main" count="161" uniqueCount="97">
  <si>
    <t>1. Учет рабочего времени</t>
  </si>
  <si>
    <t>Фамилия, инициалы, должность (специальность, профессия)</t>
  </si>
  <si>
    <t>Табельный
номер</t>
  </si>
  <si>
    <t>Итого отработано за
I половину меся
ца (дн./ час.)</t>
  </si>
  <si>
    <t>Итого отработано за
I I половину меся
ца (дн./ час.)</t>
  </si>
  <si>
    <t>Итого отработано за месяц</t>
  </si>
  <si>
    <t xml:space="preserve">
Количе-ство не-явок,
дней (часов)</t>
  </si>
  <si>
    <t>Из них
по причинам</t>
  </si>
  <si>
    <t xml:space="preserve">
Количество выходных и праздничных дней</t>
  </si>
  <si>
    <t>дней</t>
  </si>
  <si>
    <t>часов</t>
  </si>
  <si>
    <t>код</t>
  </si>
  <si>
    <t>количест-во дней
(часов)</t>
  </si>
  <si>
    <t>всего</t>
  </si>
  <si>
    <t>из них</t>
  </si>
  <si>
    <t>сверх-уроч-ных</t>
  </si>
  <si>
    <t>ноч-ных</t>
  </si>
  <si>
    <t>выходных, празднич-ных</t>
  </si>
  <si>
    <t>Я</t>
  </si>
  <si>
    <t>В</t>
  </si>
  <si>
    <t>-</t>
  </si>
  <si>
    <t>Явка</t>
  </si>
  <si>
    <t>Январь</t>
  </si>
  <si>
    <t>Пн</t>
  </si>
  <si>
    <t>Вт</t>
  </si>
  <si>
    <t>Ср</t>
  </si>
  <si>
    <t>Чт</t>
  </si>
  <si>
    <t>Пт</t>
  </si>
  <si>
    <t>Сб</t>
  </si>
  <si>
    <t>Вс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</si>
  <si>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</si>
  <si>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</si>
  <si>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</si>
  <si>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</si>
  <si>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</si>
  <si>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</si>
  <si>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</si>
  <si>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</si>
  <si>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</si>
  <si>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</si>
  <si>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</si>
  <si>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3*</t>
  </si>
  <si>
    <t>22*</t>
  </si>
  <si>
    <t>7*</t>
  </si>
  <si>
    <t>Календарные дни</t>
  </si>
  <si>
    <t>Рабочие дни</t>
  </si>
  <si>
    <t>Выходние и праздничные дни</t>
  </si>
  <si>
    <t>Нормы при 40-часовой раб недели</t>
  </si>
  <si>
    <t>1квартал</t>
  </si>
  <si>
    <t>2квартал</t>
  </si>
  <si>
    <t>1 полугодие</t>
  </si>
  <si>
    <t>3квартал</t>
  </si>
  <si>
    <t>4квартал</t>
  </si>
  <si>
    <t>2полугодие</t>
  </si>
  <si>
    <t>2017г</t>
  </si>
  <si>
    <t>Сегодня</t>
  </si>
  <si>
    <t>Календарных дней</t>
  </si>
  <si>
    <t>Рабочих дней</t>
  </si>
  <si>
    <t>Выходных и праздничных дней</t>
  </si>
  <si>
    <t>Норма времени (ч/ч)</t>
  </si>
  <si>
    <t>1</t>
  </si>
  <si>
    <t>Месяцы</t>
  </si>
  <si>
    <t>Новогодн. каникулы</t>
  </si>
  <si>
    <t>День защитника отечества</t>
  </si>
  <si>
    <t>Рождество Христово</t>
  </si>
  <si>
    <t>Международный женский день</t>
  </si>
  <si>
    <t>Праздник Весны и Труда</t>
  </si>
  <si>
    <t>День Победы</t>
  </si>
  <si>
    <t>День России</t>
  </si>
  <si>
    <t>День нардного единства</t>
  </si>
  <si>
    <t>Праздник</t>
  </si>
  <si>
    <t>Праздничные</t>
  </si>
  <si>
    <t>Предпраздничные</t>
  </si>
  <si>
    <t>Переносы</t>
  </si>
  <si>
    <t>Перенесено с…</t>
  </si>
  <si>
    <t>Порядк.  № месяца</t>
  </si>
  <si>
    <t>Я/Д</t>
  </si>
  <si>
    <t>Д</t>
  </si>
  <si>
    <t>Д/Я</t>
  </si>
  <si>
    <t>Иванов</t>
  </si>
  <si>
    <t>Сидоров</t>
  </si>
  <si>
    <t>Дежурство (расчитывается как "время дежурства /3", т.е. за полные сутки дежурства -24часа предоставляется 8 часов отдыха)</t>
  </si>
  <si>
    <t>дежурство</t>
  </si>
  <si>
    <t>8:00/2:38</t>
  </si>
  <si>
    <t>2:26/8:00</t>
  </si>
  <si>
    <t>соответчвенно если дежурство было ДО начала смены то это 7:20/3=2:26, а если дежурство ПОСЛЕ смены то это 7:55/3=2:38, при этом надо учмтывать предпраздничныйсокращенный день,</t>
  </si>
  <si>
    <t>где дежурство ПОСЛЕ смены будет8:55/3=2:58, ну ивсё это надо как то подсчитать и занести в 12 столбец табеля.</t>
  </si>
  <si>
    <t>8:00/2:58</t>
  </si>
  <si>
    <t>Желательно чтобы продолжительность как рабочего дня так и время дежурства вводилось автоматически при заполнении табеля кодами "Я, Я/Д и Д/Я"</t>
  </si>
  <si>
    <t>Начало смены №1</t>
  </si>
  <si>
    <t>Конец смены №1</t>
  </si>
  <si>
    <t>Продолжит обеда №1</t>
  </si>
  <si>
    <t>Начало смены №2</t>
  </si>
  <si>
    <t>Конец смены №2</t>
  </si>
  <si>
    <t>Продолжит обеда №2</t>
  </si>
  <si>
    <t>Так же надо предусмотреть что существуют две смены, и следовательно время дежурства до и после смены будет различно.</t>
  </si>
  <si>
    <t>Номер смены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</si>
</sst>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h]:mm"/>
    <numFmt numFmtId="165" formatCode="dddd\,\ dd\ mmmm\,\ yyyy&quot;г&quot;/"/>
    <numFmt numFmtId="166" formatCode="d"/>
    <numFmt numFmtId="167" formatCode="ddd"/>
    <numFmt numFmtId="168" formatCode="mmmm\ yyyy&quot;г.&quot;"/>
    <numFmt numFmtId="169" formatCode="[$-419]mmmm;@"/>
    <numFmt numFmtId="170" formatCode="[$-419]d\ mmm;@"/>
    <numFmt numFmtId="171" formatCode="h"/>
  </numFmts>
  <fonts count="1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vertical="center"/>
    </xf>
    <xf numFmtId="49" fontId="3" fillId="0" borderId="0" xfId="0" applyNumberFormat="1" applyFont="1"/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left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9" fillId="0" borderId="0" xfId="0" applyFont="1"/>
    <xf numFmtId="0" fontId="6" fillId="3" borderId="0" xfId="0" applyFont="1" applyFill="1"/>
    <xf numFmtId="0" fontId="10" fillId="0" borderId="0" xfId="0" applyFont="1"/>
    <xf numFmtId="0" fontId="10" fillId="2" borderId="0" xfId="0" applyFont="1" applyFill="1"/>
    <xf numFmtId="0" fontId="10" fillId="3" borderId="0" xfId="0" applyFont="1" applyFill="1"/>
    <xf numFmtId="0" fontId="2" fillId="0" borderId="2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3" fillId="0" borderId="17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Border="1"/>
    <xf numFmtId="1" fontId="3" fillId="0" borderId="0" xfId="0" applyNumberFormat="1" applyFont="1" applyBorder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3" fillId="0" borderId="0" xfId="0" applyFont="1" applyFill="1" applyBorder="1"/>
    <xf numFmtId="49" fontId="3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6" fontId="3" fillId="0" borderId="6" xfId="0" applyNumberFormat="1" applyFont="1" applyBorder="1" applyAlignment="1">
      <alignment horizontal="center" vertical="center"/>
    </xf>
    <xf numFmtId="0" fontId="6" fillId="0" borderId="0" xfId="0" applyNumberFormat="1" applyFont="1"/>
    <xf numFmtId="14" fontId="3" fillId="0" borderId="0" xfId="0" applyNumberFormat="1" applyFont="1"/>
    <xf numFmtId="0" fontId="2" fillId="0" borderId="0" xfId="0" applyFont="1" applyAlignment="1">
      <alignment horizontal="left"/>
    </xf>
    <xf numFmtId="169" fontId="2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67" fontId="3" fillId="0" borderId="8" xfId="0" applyNumberFormat="1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6" fontId="3" fillId="0" borderId="8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7" fontId="3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0" fontId="6" fillId="0" borderId="0" xfId="0" applyNumberFormat="1" applyFont="1"/>
    <xf numFmtId="0" fontId="18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6" fillId="0" borderId="3" xfId="0" applyFont="1" applyBorder="1"/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/>
    <xf numFmtId="0" fontId="8" fillId="0" borderId="3" xfId="0" applyFont="1" applyBorder="1"/>
    <xf numFmtId="0" fontId="8" fillId="2" borderId="3" xfId="0" applyFont="1" applyFill="1" applyBorder="1"/>
    <xf numFmtId="0" fontId="8" fillId="3" borderId="3" xfId="0" applyFont="1" applyFill="1" applyBorder="1"/>
    <xf numFmtId="0" fontId="8" fillId="0" borderId="2" xfId="0" applyFont="1" applyBorder="1"/>
    <xf numFmtId="0" fontId="6" fillId="0" borderId="1" xfId="0" applyFont="1" applyBorder="1"/>
    <xf numFmtId="0" fontId="18" fillId="0" borderId="5" xfId="0" applyFont="1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16" fillId="0" borderId="16" xfId="0" applyFont="1" applyBorder="1"/>
    <xf numFmtId="0" fontId="6" fillId="0" borderId="14" xfId="0" applyFont="1" applyBorder="1"/>
    <xf numFmtId="170" fontId="6" fillId="0" borderId="0" xfId="0" applyNumberFormat="1" applyFont="1" applyBorder="1"/>
    <xf numFmtId="170" fontId="6" fillId="0" borderId="3" xfId="0" applyNumberFormat="1" applyFont="1" applyBorder="1"/>
    <xf numFmtId="0" fontId="6" fillId="0" borderId="4" xfId="0" applyFont="1" applyBorder="1"/>
    <xf numFmtId="170" fontId="6" fillId="0" borderId="1" xfId="0" applyNumberFormat="1" applyFont="1" applyBorder="1"/>
    <xf numFmtId="170" fontId="6" fillId="0" borderId="2" xfId="0" applyNumberFormat="1" applyFont="1" applyBorder="1"/>
    <xf numFmtId="0" fontId="18" fillId="0" borderId="3" xfId="0" applyFont="1" applyBorder="1" applyAlignment="1">
      <alignment horizontal="center" vertical="top" wrapText="1"/>
    </xf>
    <xf numFmtId="0" fontId="18" fillId="0" borderId="0" xfId="0" applyFont="1" applyAlignment="1">
      <alignment horizontal="justify" vertical="top"/>
    </xf>
    <xf numFmtId="167" fontId="3" fillId="6" borderId="8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166" fontId="3" fillId="6" borderId="6" xfId="0" applyNumberFormat="1" applyFont="1" applyFill="1" applyBorder="1" applyAlignment="1">
      <alignment horizontal="center" vertical="center"/>
    </xf>
    <xf numFmtId="0" fontId="2" fillId="6" borderId="20" xfId="0" applyNumberFormat="1" applyFont="1" applyFill="1" applyBorder="1" applyAlignment="1">
      <alignment horizontal="center" vertical="center"/>
    </xf>
    <xf numFmtId="0" fontId="2" fillId="6" borderId="29" xfId="0" applyNumberFormat="1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164" fontId="3" fillId="6" borderId="17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center" vertical="center"/>
    </xf>
    <xf numFmtId="164" fontId="3" fillId="6" borderId="21" xfId="0" applyNumberFormat="1" applyFont="1" applyFill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20" fontId="3" fillId="0" borderId="0" xfId="0" applyNumberFormat="1" applyFont="1" applyBorder="1" applyAlignment="1">
      <alignment horizontal="left" vertical="top" wrapText="1"/>
    </xf>
    <xf numFmtId="20" fontId="3" fillId="0" borderId="0" xfId="0" applyNumberFormat="1" applyFont="1"/>
    <xf numFmtId="164" fontId="3" fillId="4" borderId="17" xfId="0" applyNumberFormat="1" applyFont="1" applyFill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/>
    </xf>
    <xf numFmtId="20" fontId="4" fillId="4" borderId="19" xfId="0" applyNumberFormat="1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20" fontId="4" fillId="4" borderId="30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65" fontId="2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1" fontId="3" fillId="0" borderId="0" xfId="0" applyNumberFormat="1" applyFont="1" applyBorder="1" applyAlignment="1">
      <alignment horizontal="center" vertical="center"/>
    </xf>
    <xf numFmtId="46" fontId="4" fillId="0" borderId="25" xfId="0" applyNumberFormat="1" applyFont="1" applyFill="1" applyBorder="1" applyAlignment="1">
      <alignment horizontal="center" vertical="center"/>
    </xf>
    <xf numFmtId="46" fontId="4" fillId="0" borderId="9" xfId="0" applyNumberFormat="1" applyFont="1" applyFill="1" applyBorder="1" applyAlignment="1">
      <alignment horizontal="center" vertical="center"/>
    </xf>
    <xf numFmtId="20" fontId="3" fillId="0" borderId="0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7">
    <dxf>
      <fill>
        <patternFill>
          <bgColor rgb="FFFF9999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9999"/>
        </patternFill>
      </fill>
    </dxf>
  </dxfs>
  <tableStyles count="0" defaultTableStyle="TableStyleMedium2" defaultPivotStyle="PivotStyleMedium9"/>
  <colors>
    <mruColors>
      <color rgb="FFFFFF99"/>
      <color rgb="FFFF9999"/>
      <color rgb="FFFF7C80"/>
      <color rgb="FFFFFFCC"/>
      <color rgb="FFFF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B36"/>
  <sheetViews>
    <sheetView tabSelected="1" topLeftCell="A7" workbookViewId="0">
      <selection activeCell="I22" sqref="I22"/>
    </sheetView>
  </sheetViews>
  <sheetFormatPr defaultRowHeight="15" x14ac:dyDescent="0.25"/>
  <cols>
    <col min="1" max="1" width="9.140625" style="2"/>
    <col min="2" max="2" width="4" style="2" customWidth="1"/>
    <col min="3" max="3" width="22.85546875" style="2" customWidth="1"/>
    <col min="4" max="4" width="11.42578125" style="2" customWidth="1"/>
    <col min="5" max="5" width="6.140625" style="2" customWidth="1"/>
    <col min="6" max="6" width="7" style="2" customWidth="1"/>
    <col min="7" max="7" width="11.28515625" style="2" customWidth="1"/>
    <col min="8" max="8" width="4.7109375" style="2" customWidth="1"/>
    <col min="9" max="9" width="4.7109375" style="94" customWidth="1"/>
    <col min="10" max="10" width="4.7109375" style="2" customWidth="1"/>
    <col min="11" max="11" width="8.42578125" style="2" bestFit="1" customWidth="1"/>
    <col min="12" max="14" width="4.7109375" style="2" customWidth="1"/>
    <col min="15" max="15" width="8.5703125" style="2" customWidth="1"/>
    <col min="16" max="19" width="4.7109375" style="2" customWidth="1"/>
    <col min="20" max="21" width="3.42578125" style="2" bestFit="1" customWidth="1"/>
    <col min="22" max="23" width="3.5703125" style="2" bestFit="1" customWidth="1"/>
    <col min="24" max="24" width="3.42578125" style="2" bestFit="1" customWidth="1"/>
    <col min="25" max="25" width="3.5703125" style="2" bestFit="1" customWidth="1"/>
    <col min="26" max="28" width="3.42578125" style="2" bestFit="1" customWidth="1"/>
    <col min="29" max="30" width="3.5703125" style="2" bestFit="1" customWidth="1"/>
    <col min="31" max="31" width="3.42578125" style="2" bestFit="1" customWidth="1"/>
    <col min="32" max="32" width="3.5703125" style="2" bestFit="1" customWidth="1"/>
    <col min="33" max="34" width="3.42578125" style="2" bestFit="1" customWidth="1"/>
    <col min="35" max="35" width="4.7109375" style="2" customWidth="1"/>
    <col min="36" max="37" width="8" style="2" customWidth="1"/>
    <col min="38" max="38" width="4.42578125" style="2" customWidth="1"/>
    <col min="39" max="39" width="5.85546875" style="2" customWidth="1"/>
    <col min="40" max="41" width="5.140625" style="2" customWidth="1"/>
    <col min="42" max="42" width="8.5703125" style="2" customWidth="1"/>
    <col min="43" max="43" width="11" style="2" customWidth="1"/>
    <col min="44" max="44" width="8.42578125" style="3" customWidth="1"/>
    <col min="45" max="45" width="5.85546875" style="2" customWidth="1"/>
    <col min="46" max="46" width="7" style="2" customWidth="1"/>
    <col min="47" max="47" width="6.140625" style="2" customWidth="1"/>
    <col min="48" max="48" width="12.140625" style="2" customWidth="1"/>
    <col min="49" max="49" width="5.42578125" style="2" customWidth="1"/>
    <col min="50" max="50" width="9.85546875" style="2" customWidth="1"/>
    <col min="51" max="65" width="5.5703125" style="4" hidden="1" customWidth="1"/>
    <col min="66" max="66" width="2.85546875" style="4" hidden="1" customWidth="1"/>
    <col min="67" max="82" width="5.5703125" style="4" hidden="1" customWidth="1"/>
    <col min="83" max="85" width="9.140625" style="4"/>
    <col min="86" max="257" width="9.140625" style="2"/>
    <col min="258" max="258" width="4" style="2" customWidth="1"/>
    <col min="259" max="259" width="18" style="2" customWidth="1"/>
    <col min="260" max="260" width="7.28515625" style="2" customWidth="1"/>
    <col min="261" max="291" width="3.140625" style="2" customWidth="1"/>
    <col min="292" max="292" width="7.7109375" style="2" customWidth="1"/>
    <col min="293" max="293" width="7.28515625" style="2" customWidth="1"/>
    <col min="294" max="294" width="4.42578125" style="2" customWidth="1"/>
    <col min="295" max="295" width="5.85546875" style="2" customWidth="1"/>
    <col min="296" max="297" width="5.140625" style="2" customWidth="1"/>
    <col min="298" max="298" width="8.5703125" style="2" customWidth="1"/>
    <col min="299" max="299" width="4.42578125" style="2" customWidth="1"/>
    <col min="300" max="300" width="8.42578125" style="2" customWidth="1"/>
    <col min="301" max="301" width="5.85546875" style="2" customWidth="1"/>
    <col min="302" max="302" width="7" style="2" customWidth="1"/>
    <col min="303" max="303" width="6.140625" style="2" customWidth="1"/>
    <col min="304" max="304" width="12.140625" style="2" customWidth="1"/>
    <col min="305" max="305" width="5.42578125" style="2" customWidth="1"/>
    <col min="306" max="306" width="9.85546875" style="2" customWidth="1"/>
    <col min="307" max="338" width="0" style="2" hidden="1" customWidth="1"/>
    <col min="339" max="513" width="9.140625" style="2"/>
    <col min="514" max="514" width="4" style="2" customWidth="1"/>
    <col min="515" max="515" width="18" style="2" customWidth="1"/>
    <col min="516" max="516" width="7.28515625" style="2" customWidth="1"/>
    <col min="517" max="547" width="3.140625" style="2" customWidth="1"/>
    <col min="548" max="548" width="7.7109375" style="2" customWidth="1"/>
    <col min="549" max="549" width="7.28515625" style="2" customWidth="1"/>
    <col min="550" max="550" width="4.42578125" style="2" customWidth="1"/>
    <col min="551" max="551" width="5.85546875" style="2" customWidth="1"/>
    <col min="552" max="553" width="5.140625" style="2" customWidth="1"/>
    <col min="554" max="554" width="8.5703125" style="2" customWidth="1"/>
    <col min="555" max="555" width="4.42578125" style="2" customWidth="1"/>
    <col min="556" max="556" width="8.42578125" style="2" customWidth="1"/>
    <col min="557" max="557" width="5.85546875" style="2" customWidth="1"/>
    <col min="558" max="558" width="7" style="2" customWidth="1"/>
    <col min="559" max="559" width="6.140625" style="2" customWidth="1"/>
    <col min="560" max="560" width="12.140625" style="2" customWidth="1"/>
    <col min="561" max="561" width="5.42578125" style="2" customWidth="1"/>
    <col min="562" max="562" width="9.85546875" style="2" customWidth="1"/>
    <col min="563" max="594" width="0" style="2" hidden="1" customWidth="1"/>
    <col min="595" max="769" width="9.140625" style="2"/>
    <col min="770" max="770" width="4" style="2" customWidth="1"/>
    <col min="771" max="771" width="18" style="2" customWidth="1"/>
    <col min="772" max="772" width="7.28515625" style="2" customWidth="1"/>
    <col min="773" max="803" width="3.140625" style="2" customWidth="1"/>
    <col min="804" max="804" width="7.7109375" style="2" customWidth="1"/>
    <col min="805" max="805" width="7.28515625" style="2" customWidth="1"/>
    <col min="806" max="806" width="4.42578125" style="2" customWidth="1"/>
    <col min="807" max="807" width="5.85546875" style="2" customWidth="1"/>
    <col min="808" max="809" width="5.140625" style="2" customWidth="1"/>
    <col min="810" max="810" width="8.5703125" style="2" customWidth="1"/>
    <col min="811" max="811" width="4.42578125" style="2" customWidth="1"/>
    <col min="812" max="812" width="8.42578125" style="2" customWidth="1"/>
    <col min="813" max="813" width="5.85546875" style="2" customWidth="1"/>
    <col min="814" max="814" width="7" style="2" customWidth="1"/>
    <col min="815" max="815" width="6.140625" style="2" customWidth="1"/>
    <col min="816" max="816" width="12.140625" style="2" customWidth="1"/>
    <col min="817" max="817" width="5.42578125" style="2" customWidth="1"/>
    <col min="818" max="818" width="9.85546875" style="2" customWidth="1"/>
    <col min="819" max="850" width="0" style="2" hidden="1" customWidth="1"/>
    <col min="851" max="1025" width="9.140625" style="2"/>
    <col min="1026" max="1026" width="4" style="2" customWidth="1"/>
    <col min="1027" max="1027" width="18" style="2" customWidth="1"/>
    <col min="1028" max="1028" width="7.28515625" style="2" customWidth="1"/>
    <col min="1029" max="1059" width="3.140625" style="2" customWidth="1"/>
    <col min="1060" max="1060" width="7.7109375" style="2" customWidth="1"/>
    <col min="1061" max="1061" width="7.28515625" style="2" customWidth="1"/>
    <col min="1062" max="1062" width="4.42578125" style="2" customWidth="1"/>
    <col min="1063" max="1063" width="5.85546875" style="2" customWidth="1"/>
    <col min="1064" max="1065" width="5.140625" style="2" customWidth="1"/>
    <col min="1066" max="1066" width="8.5703125" style="2" customWidth="1"/>
    <col min="1067" max="1067" width="4.42578125" style="2" customWidth="1"/>
    <col min="1068" max="1068" width="8.42578125" style="2" customWidth="1"/>
    <col min="1069" max="1069" width="5.85546875" style="2" customWidth="1"/>
    <col min="1070" max="1070" width="7" style="2" customWidth="1"/>
    <col min="1071" max="1071" width="6.140625" style="2" customWidth="1"/>
    <col min="1072" max="1072" width="12.140625" style="2" customWidth="1"/>
    <col min="1073" max="1073" width="5.42578125" style="2" customWidth="1"/>
    <col min="1074" max="1074" width="9.85546875" style="2" customWidth="1"/>
    <col min="1075" max="1106" width="0" style="2" hidden="1" customWidth="1"/>
    <col min="1107" max="1281" width="9.140625" style="2"/>
    <col min="1282" max="1282" width="4" style="2" customWidth="1"/>
    <col min="1283" max="1283" width="18" style="2" customWidth="1"/>
    <col min="1284" max="1284" width="7.28515625" style="2" customWidth="1"/>
    <col min="1285" max="1315" width="3.140625" style="2" customWidth="1"/>
    <col min="1316" max="1316" width="7.7109375" style="2" customWidth="1"/>
    <col min="1317" max="1317" width="7.28515625" style="2" customWidth="1"/>
    <col min="1318" max="1318" width="4.42578125" style="2" customWidth="1"/>
    <col min="1319" max="1319" width="5.85546875" style="2" customWidth="1"/>
    <col min="1320" max="1321" width="5.140625" style="2" customWidth="1"/>
    <col min="1322" max="1322" width="8.5703125" style="2" customWidth="1"/>
    <col min="1323" max="1323" width="4.42578125" style="2" customWidth="1"/>
    <col min="1324" max="1324" width="8.42578125" style="2" customWidth="1"/>
    <col min="1325" max="1325" width="5.85546875" style="2" customWidth="1"/>
    <col min="1326" max="1326" width="7" style="2" customWidth="1"/>
    <col min="1327" max="1327" width="6.140625" style="2" customWidth="1"/>
    <col min="1328" max="1328" width="12.140625" style="2" customWidth="1"/>
    <col min="1329" max="1329" width="5.42578125" style="2" customWidth="1"/>
    <col min="1330" max="1330" width="9.85546875" style="2" customWidth="1"/>
    <col min="1331" max="1362" width="0" style="2" hidden="1" customWidth="1"/>
    <col min="1363" max="1537" width="9.140625" style="2"/>
    <col min="1538" max="1538" width="4" style="2" customWidth="1"/>
    <col min="1539" max="1539" width="18" style="2" customWidth="1"/>
    <col min="1540" max="1540" width="7.28515625" style="2" customWidth="1"/>
    <col min="1541" max="1571" width="3.140625" style="2" customWidth="1"/>
    <col min="1572" max="1572" width="7.7109375" style="2" customWidth="1"/>
    <col min="1573" max="1573" width="7.28515625" style="2" customWidth="1"/>
    <col min="1574" max="1574" width="4.42578125" style="2" customWidth="1"/>
    <col min="1575" max="1575" width="5.85546875" style="2" customWidth="1"/>
    <col min="1576" max="1577" width="5.140625" style="2" customWidth="1"/>
    <col min="1578" max="1578" width="8.5703125" style="2" customWidth="1"/>
    <col min="1579" max="1579" width="4.42578125" style="2" customWidth="1"/>
    <col min="1580" max="1580" width="8.42578125" style="2" customWidth="1"/>
    <col min="1581" max="1581" width="5.85546875" style="2" customWidth="1"/>
    <col min="1582" max="1582" width="7" style="2" customWidth="1"/>
    <col min="1583" max="1583" width="6.140625" style="2" customWidth="1"/>
    <col min="1584" max="1584" width="12.140625" style="2" customWidth="1"/>
    <col min="1585" max="1585" width="5.42578125" style="2" customWidth="1"/>
    <col min="1586" max="1586" width="9.85546875" style="2" customWidth="1"/>
    <col min="1587" max="1618" width="0" style="2" hidden="1" customWidth="1"/>
    <col min="1619" max="1793" width="9.140625" style="2"/>
    <col min="1794" max="1794" width="4" style="2" customWidth="1"/>
    <col min="1795" max="1795" width="18" style="2" customWidth="1"/>
    <col min="1796" max="1796" width="7.28515625" style="2" customWidth="1"/>
    <col min="1797" max="1827" width="3.140625" style="2" customWidth="1"/>
    <col min="1828" max="1828" width="7.7109375" style="2" customWidth="1"/>
    <col min="1829" max="1829" width="7.28515625" style="2" customWidth="1"/>
    <col min="1830" max="1830" width="4.42578125" style="2" customWidth="1"/>
    <col min="1831" max="1831" width="5.85546875" style="2" customWidth="1"/>
    <col min="1832" max="1833" width="5.140625" style="2" customWidth="1"/>
    <col min="1834" max="1834" width="8.5703125" style="2" customWidth="1"/>
    <col min="1835" max="1835" width="4.42578125" style="2" customWidth="1"/>
    <col min="1836" max="1836" width="8.42578125" style="2" customWidth="1"/>
    <col min="1837" max="1837" width="5.85546875" style="2" customWidth="1"/>
    <col min="1838" max="1838" width="7" style="2" customWidth="1"/>
    <col min="1839" max="1839" width="6.140625" style="2" customWidth="1"/>
    <col min="1840" max="1840" width="12.140625" style="2" customWidth="1"/>
    <col min="1841" max="1841" width="5.42578125" style="2" customWidth="1"/>
    <col min="1842" max="1842" width="9.85546875" style="2" customWidth="1"/>
    <col min="1843" max="1874" width="0" style="2" hidden="1" customWidth="1"/>
    <col min="1875" max="2049" width="9.140625" style="2"/>
    <col min="2050" max="2050" width="4" style="2" customWidth="1"/>
    <col min="2051" max="2051" width="18" style="2" customWidth="1"/>
    <col min="2052" max="2052" width="7.28515625" style="2" customWidth="1"/>
    <col min="2053" max="2083" width="3.140625" style="2" customWidth="1"/>
    <col min="2084" max="2084" width="7.7109375" style="2" customWidth="1"/>
    <col min="2085" max="2085" width="7.28515625" style="2" customWidth="1"/>
    <col min="2086" max="2086" width="4.42578125" style="2" customWidth="1"/>
    <col min="2087" max="2087" width="5.85546875" style="2" customWidth="1"/>
    <col min="2088" max="2089" width="5.140625" style="2" customWidth="1"/>
    <col min="2090" max="2090" width="8.5703125" style="2" customWidth="1"/>
    <col min="2091" max="2091" width="4.42578125" style="2" customWidth="1"/>
    <col min="2092" max="2092" width="8.42578125" style="2" customWidth="1"/>
    <col min="2093" max="2093" width="5.85546875" style="2" customWidth="1"/>
    <col min="2094" max="2094" width="7" style="2" customWidth="1"/>
    <col min="2095" max="2095" width="6.140625" style="2" customWidth="1"/>
    <col min="2096" max="2096" width="12.140625" style="2" customWidth="1"/>
    <col min="2097" max="2097" width="5.42578125" style="2" customWidth="1"/>
    <col min="2098" max="2098" width="9.85546875" style="2" customWidth="1"/>
    <col min="2099" max="2130" width="0" style="2" hidden="1" customWidth="1"/>
    <col min="2131" max="2305" width="9.140625" style="2"/>
    <col min="2306" max="2306" width="4" style="2" customWidth="1"/>
    <col min="2307" max="2307" width="18" style="2" customWidth="1"/>
    <col min="2308" max="2308" width="7.28515625" style="2" customWidth="1"/>
    <col min="2309" max="2339" width="3.140625" style="2" customWidth="1"/>
    <col min="2340" max="2340" width="7.7109375" style="2" customWidth="1"/>
    <col min="2341" max="2341" width="7.28515625" style="2" customWidth="1"/>
    <col min="2342" max="2342" width="4.42578125" style="2" customWidth="1"/>
    <col min="2343" max="2343" width="5.85546875" style="2" customWidth="1"/>
    <col min="2344" max="2345" width="5.140625" style="2" customWidth="1"/>
    <col min="2346" max="2346" width="8.5703125" style="2" customWidth="1"/>
    <col min="2347" max="2347" width="4.42578125" style="2" customWidth="1"/>
    <col min="2348" max="2348" width="8.42578125" style="2" customWidth="1"/>
    <col min="2349" max="2349" width="5.85546875" style="2" customWidth="1"/>
    <col min="2350" max="2350" width="7" style="2" customWidth="1"/>
    <col min="2351" max="2351" width="6.140625" style="2" customWidth="1"/>
    <col min="2352" max="2352" width="12.140625" style="2" customWidth="1"/>
    <col min="2353" max="2353" width="5.42578125" style="2" customWidth="1"/>
    <col min="2354" max="2354" width="9.85546875" style="2" customWidth="1"/>
    <col min="2355" max="2386" width="0" style="2" hidden="1" customWidth="1"/>
    <col min="2387" max="2561" width="9.140625" style="2"/>
    <col min="2562" max="2562" width="4" style="2" customWidth="1"/>
    <col min="2563" max="2563" width="18" style="2" customWidth="1"/>
    <col min="2564" max="2564" width="7.28515625" style="2" customWidth="1"/>
    <col min="2565" max="2595" width="3.140625" style="2" customWidth="1"/>
    <col min="2596" max="2596" width="7.7109375" style="2" customWidth="1"/>
    <col min="2597" max="2597" width="7.28515625" style="2" customWidth="1"/>
    <col min="2598" max="2598" width="4.42578125" style="2" customWidth="1"/>
    <col min="2599" max="2599" width="5.85546875" style="2" customWidth="1"/>
    <col min="2600" max="2601" width="5.140625" style="2" customWidth="1"/>
    <col min="2602" max="2602" width="8.5703125" style="2" customWidth="1"/>
    <col min="2603" max="2603" width="4.42578125" style="2" customWidth="1"/>
    <col min="2604" max="2604" width="8.42578125" style="2" customWidth="1"/>
    <col min="2605" max="2605" width="5.85546875" style="2" customWidth="1"/>
    <col min="2606" max="2606" width="7" style="2" customWidth="1"/>
    <col min="2607" max="2607" width="6.140625" style="2" customWidth="1"/>
    <col min="2608" max="2608" width="12.140625" style="2" customWidth="1"/>
    <col min="2609" max="2609" width="5.42578125" style="2" customWidth="1"/>
    <col min="2610" max="2610" width="9.85546875" style="2" customWidth="1"/>
    <col min="2611" max="2642" width="0" style="2" hidden="1" customWidth="1"/>
    <col min="2643" max="2817" width="9.140625" style="2"/>
    <col min="2818" max="2818" width="4" style="2" customWidth="1"/>
    <col min="2819" max="2819" width="18" style="2" customWidth="1"/>
    <col min="2820" max="2820" width="7.28515625" style="2" customWidth="1"/>
    <col min="2821" max="2851" width="3.140625" style="2" customWidth="1"/>
    <col min="2852" max="2852" width="7.7109375" style="2" customWidth="1"/>
    <col min="2853" max="2853" width="7.28515625" style="2" customWidth="1"/>
    <col min="2854" max="2854" width="4.42578125" style="2" customWidth="1"/>
    <col min="2855" max="2855" width="5.85546875" style="2" customWidth="1"/>
    <col min="2856" max="2857" width="5.140625" style="2" customWidth="1"/>
    <col min="2858" max="2858" width="8.5703125" style="2" customWidth="1"/>
    <col min="2859" max="2859" width="4.42578125" style="2" customWidth="1"/>
    <col min="2860" max="2860" width="8.42578125" style="2" customWidth="1"/>
    <col min="2861" max="2861" width="5.85546875" style="2" customWidth="1"/>
    <col min="2862" max="2862" width="7" style="2" customWidth="1"/>
    <col min="2863" max="2863" width="6.140625" style="2" customWidth="1"/>
    <col min="2864" max="2864" width="12.140625" style="2" customWidth="1"/>
    <col min="2865" max="2865" width="5.42578125" style="2" customWidth="1"/>
    <col min="2866" max="2866" width="9.85546875" style="2" customWidth="1"/>
    <col min="2867" max="2898" width="0" style="2" hidden="1" customWidth="1"/>
    <col min="2899" max="3073" width="9.140625" style="2"/>
    <col min="3074" max="3074" width="4" style="2" customWidth="1"/>
    <col min="3075" max="3075" width="18" style="2" customWidth="1"/>
    <col min="3076" max="3076" width="7.28515625" style="2" customWidth="1"/>
    <col min="3077" max="3107" width="3.140625" style="2" customWidth="1"/>
    <col min="3108" max="3108" width="7.7109375" style="2" customWidth="1"/>
    <col min="3109" max="3109" width="7.28515625" style="2" customWidth="1"/>
    <col min="3110" max="3110" width="4.42578125" style="2" customWidth="1"/>
    <col min="3111" max="3111" width="5.85546875" style="2" customWidth="1"/>
    <col min="3112" max="3113" width="5.140625" style="2" customWidth="1"/>
    <col min="3114" max="3114" width="8.5703125" style="2" customWidth="1"/>
    <col min="3115" max="3115" width="4.42578125" style="2" customWidth="1"/>
    <col min="3116" max="3116" width="8.42578125" style="2" customWidth="1"/>
    <col min="3117" max="3117" width="5.85546875" style="2" customWidth="1"/>
    <col min="3118" max="3118" width="7" style="2" customWidth="1"/>
    <col min="3119" max="3119" width="6.140625" style="2" customWidth="1"/>
    <col min="3120" max="3120" width="12.140625" style="2" customWidth="1"/>
    <col min="3121" max="3121" width="5.42578125" style="2" customWidth="1"/>
    <col min="3122" max="3122" width="9.85546875" style="2" customWidth="1"/>
    <col min="3123" max="3154" width="0" style="2" hidden="1" customWidth="1"/>
    <col min="3155" max="3329" width="9.140625" style="2"/>
    <col min="3330" max="3330" width="4" style="2" customWidth="1"/>
    <col min="3331" max="3331" width="18" style="2" customWidth="1"/>
    <col min="3332" max="3332" width="7.28515625" style="2" customWidth="1"/>
    <col min="3333" max="3363" width="3.140625" style="2" customWidth="1"/>
    <col min="3364" max="3364" width="7.7109375" style="2" customWidth="1"/>
    <col min="3365" max="3365" width="7.28515625" style="2" customWidth="1"/>
    <col min="3366" max="3366" width="4.42578125" style="2" customWidth="1"/>
    <col min="3367" max="3367" width="5.85546875" style="2" customWidth="1"/>
    <col min="3368" max="3369" width="5.140625" style="2" customWidth="1"/>
    <col min="3370" max="3370" width="8.5703125" style="2" customWidth="1"/>
    <col min="3371" max="3371" width="4.42578125" style="2" customWidth="1"/>
    <col min="3372" max="3372" width="8.42578125" style="2" customWidth="1"/>
    <col min="3373" max="3373" width="5.85546875" style="2" customWidth="1"/>
    <col min="3374" max="3374" width="7" style="2" customWidth="1"/>
    <col min="3375" max="3375" width="6.140625" style="2" customWidth="1"/>
    <col min="3376" max="3376" width="12.140625" style="2" customWidth="1"/>
    <col min="3377" max="3377" width="5.42578125" style="2" customWidth="1"/>
    <col min="3378" max="3378" width="9.85546875" style="2" customWidth="1"/>
    <col min="3379" max="3410" width="0" style="2" hidden="1" customWidth="1"/>
    <col min="3411" max="3585" width="9.140625" style="2"/>
    <col min="3586" max="3586" width="4" style="2" customWidth="1"/>
    <col min="3587" max="3587" width="18" style="2" customWidth="1"/>
    <col min="3588" max="3588" width="7.28515625" style="2" customWidth="1"/>
    <col min="3589" max="3619" width="3.140625" style="2" customWidth="1"/>
    <col min="3620" max="3620" width="7.7109375" style="2" customWidth="1"/>
    <col min="3621" max="3621" width="7.28515625" style="2" customWidth="1"/>
    <col min="3622" max="3622" width="4.42578125" style="2" customWidth="1"/>
    <col min="3623" max="3623" width="5.85546875" style="2" customWidth="1"/>
    <col min="3624" max="3625" width="5.140625" style="2" customWidth="1"/>
    <col min="3626" max="3626" width="8.5703125" style="2" customWidth="1"/>
    <col min="3627" max="3627" width="4.42578125" style="2" customWidth="1"/>
    <col min="3628" max="3628" width="8.42578125" style="2" customWidth="1"/>
    <col min="3629" max="3629" width="5.85546875" style="2" customWidth="1"/>
    <col min="3630" max="3630" width="7" style="2" customWidth="1"/>
    <col min="3631" max="3631" width="6.140625" style="2" customWidth="1"/>
    <col min="3632" max="3632" width="12.140625" style="2" customWidth="1"/>
    <col min="3633" max="3633" width="5.42578125" style="2" customWidth="1"/>
    <col min="3634" max="3634" width="9.85546875" style="2" customWidth="1"/>
    <col min="3635" max="3666" width="0" style="2" hidden="1" customWidth="1"/>
    <col min="3667" max="3841" width="9.140625" style="2"/>
    <col min="3842" max="3842" width="4" style="2" customWidth="1"/>
    <col min="3843" max="3843" width="18" style="2" customWidth="1"/>
    <col min="3844" max="3844" width="7.28515625" style="2" customWidth="1"/>
    <col min="3845" max="3875" width="3.140625" style="2" customWidth="1"/>
    <col min="3876" max="3876" width="7.7109375" style="2" customWidth="1"/>
    <col min="3877" max="3877" width="7.28515625" style="2" customWidth="1"/>
    <col min="3878" max="3878" width="4.42578125" style="2" customWidth="1"/>
    <col min="3879" max="3879" width="5.85546875" style="2" customWidth="1"/>
    <col min="3880" max="3881" width="5.140625" style="2" customWidth="1"/>
    <col min="3882" max="3882" width="8.5703125" style="2" customWidth="1"/>
    <col min="3883" max="3883" width="4.42578125" style="2" customWidth="1"/>
    <col min="3884" max="3884" width="8.42578125" style="2" customWidth="1"/>
    <col min="3885" max="3885" width="5.85546875" style="2" customWidth="1"/>
    <col min="3886" max="3886" width="7" style="2" customWidth="1"/>
    <col min="3887" max="3887" width="6.140625" style="2" customWidth="1"/>
    <col min="3888" max="3888" width="12.140625" style="2" customWidth="1"/>
    <col min="3889" max="3889" width="5.42578125" style="2" customWidth="1"/>
    <col min="3890" max="3890" width="9.85546875" style="2" customWidth="1"/>
    <col min="3891" max="3922" width="0" style="2" hidden="1" customWidth="1"/>
    <col min="3923" max="4097" width="9.140625" style="2"/>
    <col min="4098" max="4098" width="4" style="2" customWidth="1"/>
    <col min="4099" max="4099" width="18" style="2" customWidth="1"/>
    <col min="4100" max="4100" width="7.28515625" style="2" customWidth="1"/>
    <col min="4101" max="4131" width="3.140625" style="2" customWidth="1"/>
    <col min="4132" max="4132" width="7.7109375" style="2" customWidth="1"/>
    <col min="4133" max="4133" width="7.28515625" style="2" customWidth="1"/>
    <col min="4134" max="4134" width="4.42578125" style="2" customWidth="1"/>
    <col min="4135" max="4135" width="5.85546875" style="2" customWidth="1"/>
    <col min="4136" max="4137" width="5.140625" style="2" customWidth="1"/>
    <col min="4138" max="4138" width="8.5703125" style="2" customWidth="1"/>
    <col min="4139" max="4139" width="4.42578125" style="2" customWidth="1"/>
    <col min="4140" max="4140" width="8.42578125" style="2" customWidth="1"/>
    <col min="4141" max="4141" width="5.85546875" style="2" customWidth="1"/>
    <col min="4142" max="4142" width="7" style="2" customWidth="1"/>
    <col min="4143" max="4143" width="6.140625" style="2" customWidth="1"/>
    <col min="4144" max="4144" width="12.140625" style="2" customWidth="1"/>
    <col min="4145" max="4145" width="5.42578125" style="2" customWidth="1"/>
    <col min="4146" max="4146" width="9.85546875" style="2" customWidth="1"/>
    <col min="4147" max="4178" width="0" style="2" hidden="1" customWidth="1"/>
    <col min="4179" max="4353" width="9.140625" style="2"/>
    <col min="4354" max="4354" width="4" style="2" customWidth="1"/>
    <col min="4355" max="4355" width="18" style="2" customWidth="1"/>
    <col min="4356" max="4356" width="7.28515625" style="2" customWidth="1"/>
    <col min="4357" max="4387" width="3.140625" style="2" customWidth="1"/>
    <col min="4388" max="4388" width="7.7109375" style="2" customWidth="1"/>
    <col min="4389" max="4389" width="7.28515625" style="2" customWidth="1"/>
    <col min="4390" max="4390" width="4.42578125" style="2" customWidth="1"/>
    <col min="4391" max="4391" width="5.85546875" style="2" customWidth="1"/>
    <col min="4392" max="4393" width="5.140625" style="2" customWidth="1"/>
    <col min="4394" max="4394" width="8.5703125" style="2" customWidth="1"/>
    <col min="4395" max="4395" width="4.42578125" style="2" customWidth="1"/>
    <col min="4396" max="4396" width="8.42578125" style="2" customWidth="1"/>
    <col min="4397" max="4397" width="5.85546875" style="2" customWidth="1"/>
    <col min="4398" max="4398" width="7" style="2" customWidth="1"/>
    <col min="4399" max="4399" width="6.140625" style="2" customWidth="1"/>
    <col min="4400" max="4400" width="12.140625" style="2" customWidth="1"/>
    <col min="4401" max="4401" width="5.42578125" style="2" customWidth="1"/>
    <col min="4402" max="4402" width="9.85546875" style="2" customWidth="1"/>
    <col min="4403" max="4434" width="0" style="2" hidden="1" customWidth="1"/>
    <col min="4435" max="4609" width="9.140625" style="2"/>
    <col min="4610" max="4610" width="4" style="2" customWidth="1"/>
    <col min="4611" max="4611" width="18" style="2" customWidth="1"/>
    <col min="4612" max="4612" width="7.28515625" style="2" customWidth="1"/>
    <col min="4613" max="4643" width="3.140625" style="2" customWidth="1"/>
    <col min="4644" max="4644" width="7.7109375" style="2" customWidth="1"/>
    <col min="4645" max="4645" width="7.28515625" style="2" customWidth="1"/>
    <col min="4646" max="4646" width="4.42578125" style="2" customWidth="1"/>
    <col min="4647" max="4647" width="5.85546875" style="2" customWidth="1"/>
    <col min="4648" max="4649" width="5.140625" style="2" customWidth="1"/>
    <col min="4650" max="4650" width="8.5703125" style="2" customWidth="1"/>
    <col min="4651" max="4651" width="4.42578125" style="2" customWidth="1"/>
    <col min="4652" max="4652" width="8.42578125" style="2" customWidth="1"/>
    <col min="4653" max="4653" width="5.85546875" style="2" customWidth="1"/>
    <col min="4654" max="4654" width="7" style="2" customWidth="1"/>
    <col min="4655" max="4655" width="6.140625" style="2" customWidth="1"/>
    <col min="4656" max="4656" width="12.140625" style="2" customWidth="1"/>
    <col min="4657" max="4657" width="5.42578125" style="2" customWidth="1"/>
    <col min="4658" max="4658" width="9.85546875" style="2" customWidth="1"/>
    <col min="4659" max="4690" width="0" style="2" hidden="1" customWidth="1"/>
    <col min="4691" max="4865" width="9.140625" style="2"/>
    <col min="4866" max="4866" width="4" style="2" customWidth="1"/>
    <col min="4867" max="4867" width="18" style="2" customWidth="1"/>
    <col min="4868" max="4868" width="7.28515625" style="2" customWidth="1"/>
    <col min="4869" max="4899" width="3.140625" style="2" customWidth="1"/>
    <col min="4900" max="4900" width="7.7109375" style="2" customWidth="1"/>
    <col min="4901" max="4901" width="7.28515625" style="2" customWidth="1"/>
    <col min="4902" max="4902" width="4.42578125" style="2" customWidth="1"/>
    <col min="4903" max="4903" width="5.85546875" style="2" customWidth="1"/>
    <col min="4904" max="4905" width="5.140625" style="2" customWidth="1"/>
    <col min="4906" max="4906" width="8.5703125" style="2" customWidth="1"/>
    <col min="4907" max="4907" width="4.42578125" style="2" customWidth="1"/>
    <col min="4908" max="4908" width="8.42578125" style="2" customWidth="1"/>
    <col min="4909" max="4909" width="5.85546875" style="2" customWidth="1"/>
    <col min="4910" max="4910" width="7" style="2" customWidth="1"/>
    <col min="4911" max="4911" width="6.140625" style="2" customWidth="1"/>
    <col min="4912" max="4912" width="12.140625" style="2" customWidth="1"/>
    <col min="4913" max="4913" width="5.42578125" style="2" customWidth="1"/>
    <col min="4914" max="4914" width="9.85546875" style="2" customWidth="1"/>
    <col min="4915" max="4946" width="0" style="2" hidden="1" customWidth="1"/>
    <col min="4947" max="5121" width="9.140625" style="2"/>
    <col min="5122" max="5122" width="4" style="2" customWidth="1"/>
    <col min="5123" max="5123" width="18" style="2" customWidth="1"/>
    <col min="5124" max="5124" width="7.28515625" style="2" customWidth="1"/>
    <col min="5125" max="5155" width="3.140625" style="2" customWidth="1"/>
    <col min="5156" max="5156" width="7.7109375" style="2" customWidth="1"/>
    <col min="5157" max="5157" width="7.28515625" style="2" customWidth="1"/>
    <col min="5158" max="5158" width="4.42578125" style="2" customWidth="1"/>
    <col min="5159" max="5159" width="5.85546875" style="2" customWidth="1"/>
    <col min="5160" max="5161" width="5.140625" style="2" customWidth="1"/>
    <col min="5162" max="5162" width="8.5703125" style="2" customWidth="1"/>
    <col min="5163" max="5163" width="4.42578125" style="2" customWidth="1"/>
    <col min="5164" max="5164" width="8.42578125" style="2" customWidth="1"/>
    <col min="5165" max="5165" width="5.85546875" style="2" customWidth="1"/>
    <col min="5166" max="5166" width="7" style="2" customWidth="1"/>
    <col min="5167" max="5167" width="6.140625" style="2" customWidth="1"/>
    <col min="5168" max="5168" width="12.140625" style="2" customWidth="1"/>
    <col min="5169" max="5169" width="5.42578125" style="2" customWidth="1"/>
    <col min="5170" max="5170" width="9.85546875" style="2" customWidth="1"/>
    <col min="5171" max="5202" width="0" style="2" hidden="1" customWidth="1"/>
    <col min="5203" max="5377" width="9.140625" style="2"/>
    <col min="5378" max="5378" width="4" style="2" customWidth="1"/>
    <col min="5379" max="5379" width="18" style="2" customWidth="1"/>
    <col min="5380" max="5380" width="7.28515625" style="2" customWidth="1"/>
    <col min="5381" max="5411" width="3.140625" style="2" customWidth="1"/>
    <col min="5412" max="5412" width="7.7109375" style="2" customWidth="1"/>
    <col min="5413" max="5413" width="7.28515625" style="2" customWidth="1"/>
    <col min="5414" max="5414" width="4.42578125" style="2" customWidth="1"/>
    <col min="5415" max="5415" width="5.85546875" style="2" customWidth="1"/>
    <col min="5416" max="5417" width="5.140625" style="2" customWidth="1"/>
    <col min="5418" max="5418" width="8.5703125" style="2" customWidth="1"/>
    <col min="5419" max="5419" width="4.42578125" style="2" customWidth="1"/>
    <col min="5420" max="5420" width="8.42578125" style="2" customWidth="1"/>
    <col min="5421" max="5421" width="5.85546875" style="2" customWidth="1"/>
    <col min="5422" max="5422" width="7" style="2" customWidth="1"/>
    <col min="5423" max="5423" width="6.140625" style="2" customWidth="1"/>
    <col min="5424" max="5424" width="12.140625" style="2" customWidth="1"/>
    <col min="5425" max="5425" width="5.42578125" style="2" customWidth="1"/>
    <col min="5426" max="5426" width="9.85546875" style="2" customWidth="1"/>
    <col min="5427" max="5458" width="0" style="2" hidden="1" customWidth="1"/>
    <col min="5459" max="5633" width="9.140625" style="2"/>
    <col min="5634" max="5634" width="4" style="2" customWidth="1"/>
    <col min="5635" max="5635" width="18" style="2" customWidth="1"/>
    <col min="5636" max="5636" width="7.28515625" style="2" customWidth="1"/>
    <col min="5637" max="5667" width="3.140625" style="2" customWidth="1"/>
    <col min="5668" max="5668" width="7.7109375" style="2" customWidth="1"/>
    <col min="5669" max="5669" width="7.28515625" style="2" customWidth="1"/>
    <col min="5670" max="5670" width="4.42578125" style="2" customWidth="1"/>
    <col min="5671" max="5671" width="5.85546875" style="2" customWidth="1"/>
    <col min="5672" max="5673" width="5.140625" style="2" customWidth="1"/>
    <col min="5674" max="5674" width="8.5703125" style="2" customWidth="1"/>
    <col min="5675" max="5675" width="4.42578125" style="2" customWidth="1"/>
    <col min="5676" max="5676" width="8.42578125" style="2" customWidth="1"/>
    <col min="5677" max="5677" width="5.85546875" style="2" customWidth="1"/>
    <col min="5678" max="5678" width="7" style="2" customWidth="1"/>
    <col min="5679" max="5679" width="6.140625" style="2" customWidth="1"/>
    <col min="5680" max="5680" width="12.140625" style="2" customWidth="1"/>
    <col min="5681" max="5681" width="5.42578125" style="2" customWidth="1"/>
    <col min="5682" max="5682" width="9.85546875" style="2" customWidth="1"/>
    <col min="5683" max="5714" width="0" style="2" hidden="1" customWidth="1"/>
    <col min="5715" max="5889" width="9.140625" style="2"/>
    <col min="5890" max="5890" width="4" style="2" customWidth="1"/>
    <col min="5891" max="5891" width="18" style="2" customWidth="1"/>
    <col min="5892" max="5892" width="7.28515625" style="2" customWidth="1"/>
    <col min="5893" max="5923" width="3.140625" style="2" customWidth="1"/>
    <col min="5924" max="5924" width="7.7109375" style="2" customWidth="1"/>
    <col min="5925" max="5925" width="7.28515625" style="2" customWidth="1"/>
    <col min="5926" max="5926" width="4.42578125" style="2" customWidth="1"/>
    <col min="5927" max="5927" width="5.85546875" style="2" customWidth="1"/>
    <col min="5928" max="5929" width="5.140625" style="2" customWidth="1"/>
    <col min="5930" max="5930" width="8.5703125" style="2" customWidth="1"/>
    <col min="5931" max="5931" width="4.42578125" style="2" customWidth="1"/>
    <col min="5932" max="5932" width="8.42578125" style="2" customWidth="1"/>
    <col min="5933" max="5933" width="5.85546875" style="2" customWidth="1"/>
    <col min="5934" max="5934" width="7" style="2" customWidth="1"/>
    <col min="5935" max="5935" width="6.140625" style="2" customWidth="1"/>
    <col min="5936" max="5936" width="12.140625" style="2" customWidth="1"/>
    <col min="5937" max="5937" width="5.42578125" style="2" customWidth="1"/>
    <col min="5938" max="5938" width="9.85546875" style="2" customWidth="1"/>
    <col min="5939" max="5970" width="0" style="2" hidden="1" customWidth="1"/>
    <col min="5971" max="6145" width="9.140625" style="2"/>
    <col min="6146" max="6146" width="4" style="2" customWidth="1"/>
    <col min="6147" max="6147" width="18" style="2" customWidth="1"/>
    <col min="6148" max="6148" width="7.28515625" style="2" customWidth="1"/>
    <col min="6149" max="6179" width="3.140625" style="2" customWidth="1"/>
    <col min="6180" max="6180" width="7.7109375" style="2" customWidth="1"/>
    <col min="6181" max="6181" width="7.28515625" style="2" customWidth="1"/>
    <col min="6182" max="6182" width="4.42578125" style="2" customWidth="1"/>
    <col min="6183" max="6183" width="5.85546875" style="2" customWidth="1"/>
    <col min="6184" max="6185" width="5.140625" style="2" customWidth="1"/>
    <col min="6186" max="6186" width="8.5703125" style="2" customWidth="1"/>
    <col min="6187" max="6187" width="4.42578125" style="2" customWidth="1"/>
    <col min="6188" max="6188" width="8.42578125" style="2" customWidth="1"/>
    <col min="6189" max="6189" width="5.85546875" style="2" customWidth="1"/>
    <col min="6190" max="6190" width="7" style="2" customWidth="1"/>
    <col min="6191" max="6191" width="6.140625" style="2" customWidth="1"/>
    <col min="6192" max="6192" width="12.140625" style="2" customWidth="1"/>
    <col min="6193" max="6193" width="5.42578125" style="2" customWidth="1"/>
    <col min="6194" max="6194" width="9.85546875" style="2" customWidth="1"/>
    <col min="6195" max="6226" width="0" style="2" hidden="1" customWidth="1"/>
    <col min="6227" max="6401" width="9.140625" style="2"/>
    <col min="6402" max="6402" width="4" style="2" customWidth="1"/>
    <col min="6403" max="6403" width="18" style="2" customWidth="1"/>
    <col min="6404" max="6404" width="7.28515625" style="2" customWidth="1"/>
    <col min="6405" max="6435" width="3.140625" style="2" customWidth="1"/>
    <col min="6436" max="6436" width="7.7109375" style="2" customWidth="1"/>
    <col min="6437" max="6437" width="7.28515625" style="2" customWidth="1"/>
    <col min="6438" max="6438" width="4.42578125" style="2" customWidth="1"/>
    <col min="6439" max="6439" width="5.85546875" style="2" customWidth="1"/>
    <col min="6440" max="6441" width="5.140625" style="2" customWidth="1"/>
    <col min="6442" max="6442" width="8.5703125" style="2" customWidth="1"/>
    <col min="6443" max="6443" width="4.42578125" style="2" customWidth="1"/>
    <col min="6444" max="6444" width="8.42578125" style="2" customWidth="1"/>
    <col min="6445" max="6445" width="5.85546875" style="2" customWidth="1"/>
    <col min="6446" max="6446" width="7" style="2" customWidth="1"/>
    <col min="6447" max="6447" width="6.140625" style="2" customWidth="1"/>
    <col min="6448" max="6448" width="12.140625" style="2" customWidth="1"/>
    <col min="6449" max="6449" width="5.42578125" style="2" customWidth="1"/>
    <col min="6450" max="6450" width="9.85546875" style="2" customWidth="1"/>
    <col min="6451" max="6482" width="0" style="2" hidden="1" customWidth="1"/>
    <col min="6483" max="6657" width="9.140625" style="2"/>
    <col min="6658" max="6658" width="4" style="2" customWidth="1"/>
    <col min="6659" max="6659" width="18" style="2" customWidth="1"/>
    <col min="6660" max="6660" width="7.28515625" style="2" customWidth="1"/>
    <col min="6661" max="6691" width="3.140625" style="2" customWidth="1"/>
    <col min="6692" max="6692" width="7.7109375" style="2" customWidth="1"/>
    <col min="6693" max="6693" width="7.28515625" style="2" customWidth="1"/>
    <col min="6694" max="6694" width="4.42578125" style="2" customWidth="1"/>
    <col min="6695" max="6695" width="5.85546875" style="2" customWidth="1"/>
    <col min="6696" max="6697" width="5.140625" style="2" customWidth="1"/>
    <col min="6698" max="6698" width="8.5703125" style="2" customWidth="1"/>
    <col min="6699" max="6699" width="4.42578125" style="2" customWidth="1"/>
    <col min="6700" max="6700" width="8.42578125" style="2" customWidth="1"/>
    <col min="6701" max="6701" width="5.85546875" style="2" customWidth="1"/>
    <col min="6702" max="6702" width="7" style="2" customWidth="1"/>
    <col min="6703" max="6703" width="6.140625" style="2" customWidth="1"/>
    <col min="6704" max="6704" width="12.140625" style="2" customWidth="1"/>
    <col min="6705" max="6705" width="5.42578125" style="2" customWidth="1"/>
    <col min="6706" max="6706" width="9.85546875" style="2" customWidth="1"/>
    <col min="6707" max="6738" width="0" style="2" hidden="1" customWidth="1"/>
    <col min="6739" max="6913" width="9.140625" style="2"/>
    <col min="6914" max="6914" width="4" style="2" customWidth="1"/>
    <col min="6915" max="6915" width="18" style="2" customWidth="1"/>
    <col min="6916" max="6916" width="7.28515625" style="2" customWidth="1"/>
    <col min="6917" max="6947" width="3.140625" style="2" customWidth="1"/>
    <col min="6948" max="6948" width="7.7109375" style="2" customWidth="1"/>
    <col min="6949" max="6949" width="7.28515625" style="2" customWidth="1"/>
    <col min="6950" max="6950" width="4.42578125" style="2" customWidth="1"/>
    <col min="6951" max="6951" width="5.85546875" style="2" customWidth="1"/>
    <col min="6952" max="6953" width="5.140625" style="2" customWidth="1"/>
    <col min="6954" max="6954" width="8.5703125" style="2" customWidth="1"/>
    <col min="6955" max="6955" width="4.42578125" style="2" customWidth="1"/>
    <col min="6956" max="6956" width="8.42578125" style="2" customWidth="1"/>
    <col min="6957" max="6957" width="5.85546875" style="2" customWidth="1"/>
    <col min="6958" max="6958" width="7" style="2" customWidth="1"/>
    <col min="6959" max="6959" width="6.140625" style="2" customWidth="1"/>
    <col min="6960" max="6960" width="12.140625" style="2" customWidth="1"/>
    <col min="6961" max="6961" width="5.42578125" style="2" customWidth="1"/>
    <col min="6962" max="6962" width="9.85546875" style="2" customWidth="1"/>
    <col min="6963" max="6994" width="0" style="2" hidden="1" customWidth="1"/>
    <col min="6995" max="7169" width="9.140625" style="2"/>
    <col min="7170" max="7170" width="4" style="2" customWidth="1"/>
    <col min="7171" max="7171" width="18" style="2" customWidth="1"/>
    <col min="7172" max="7172" width="7.28515625" style="2" customWidth="1"/>
    <col min="7173" max="7203" width="3.140625" style="2" customWidth="1"/>
    <col min="7204" max="7204" width="7.7109375" style="2" customWidth="1"/>
    <col min="7205" max="7205" width="7.28515625" style="2" customWidth="1"/>
    <col min="7206" max="7206" width="4.42578125" style="2" customWidth="1"/>
    <col min="7207" max="7207" width="5.85546875" style="2" customWidth="1"/>
    <col min="7208" max="7209" width="5.140625" style="2" customWidth="1"/>
    <col min="7210" max="7210" width="8.5703125" style="2" customWidth="1"/>
    <col min="7211" max="7211" width="4.42578125" style="2" customWidth="1"/>
    <col min="7212" max="7212" width="8.42578125" style="2" customWidth="1"/>
    <col min="7213" max="7213" width="5.85546875" style="2" customWidth="1"/>
    <col min="7214" max="7214" width="7" style="2" customWidth="1"/>
    <col min="7215" max="7215" width="6.140625" style="2" customWidth="1"/>
    <col min="7216" max="7216" width="12.140625" style="2" customWidth="1"/>
    <col min="7217" max="7217" width="5.42578125" style="2" customWidth="1"/>
    <col min="7218" max="7218" width="9.85546875" style="2" customWidth="1"/>
    <col min="7219" max="7250" width="0" style="2" hidden="1" customWidth="1"/>
    <col min="7251" max="7425" width="9.140625" style="2"/>
    <col min="7426" max="7426" width="4" style="2" customWidth="1"/>
    <col min="7427" max="7427" width="18" style="2" customWidth="1"/>
    <col min="7428" max="7428" width="7.28515625" style="2" customWidth="1"/>
    <col min="7429" max="7459" width="3.140625" style="2" customWidth="1"/>
    <col min="7460" max="7460" width="7.7109375" style="2" customWidth="1"/>
    <col min="7461" max="7461" width="7.28515625" style="2" customWidth="1"/>
    <col min="7462" max="7462" width="4.42578125" style="2" customWidth="1"/>
    <col min="7463" max="7463" width="5.85546875" style="2" customWidth="1"/>
    <col min="7464" max="7465" width="5.140625" style="2" customWidth="1"/>
    <col min="7466" max="7466" width="8.5703125" style="2" customWidth="1"/>
    <col min="7467" max="7467" width="4.42578125" style="2" customWidth="1"/>
    <col min="7468" max="7468" width="8.42578125" style="2" customWidth="1"/>
    <col min="7469" max="7469" width="5.85546875" style="2" customWidth="1"/>
    <col min="7470" max="7470" width="7" style="2" customWidth="1"/>
    <col min="7471" max="7471" width="6.140625" style="2" customWidth="1"/>
    <col min="7472" max="7472" width="12.140625" style="2" customWidth="1"/>
    <col min="7473" max="7473" width="5.42578125" style="2" customWidth="1"/>
    <col min="7474" max="7474" width="9.85546875" style="2" customWidth="1"/>
    <col min="7475" max="7506" width="0" style="2" hidden="1" customWidth="1"/>
    <col min="7507" max="7681" width="9.140625" style="2"/>
    <col min="7682" max="7682" width="4" style="2" customWidth="1"/>
    <col min="7683" max="7683" width="18" style="2" customWidth="1"/>
    <col min="7684" max="7684" width="7.28515625" style="2" customWidth="1"/>
    <col min="7685" max="7715" width="3.140625" style="2" customWidth="1"/>
    <col min="7716" max="7716" width="7.7109375" style="2" customWidth="1"/>
    <col min="7717" max="7717" width="7.28515625" style="2" customWidth="1"/>
    <col min="7718" max="7718" width="4.42578125" style="2" customWidth="1"/>
    <col min="7719" max="7719" width="5.85546875" style="2" customWidth="1"/>
    <col min="7720" max="7721" width="5.140625" style="2" customWidth="1"/>
    <col min="7722" max="7722" width="8.5703125" style="2" customWidth="1"/>
    <col min="7723" max="7723" width="4.42578125" style="2" customWidth="1"/>
    <col min="7724" max="7724" width="8.42578125" style="2" customWidth="1"/>
    <col min="7725" max="7725" width="5.85546875" style="2" customWidth="1"/>
    <col min="7726" max="7726" width="7" style="2" customWidth="1"/>
    <col min="7727" max="7727" width="6.140625" style="2" customWidth="1"/>
    <col min="7728" max="7728" width="12.140625" style="2" customWidth="1"/>
    <col min="7729" max="7729" width="5.42578125" style="2" customWidth="1"/>
    <col min="7730" max="7730" width="9.85546875" style="2" customWidth="1"/>
    <col min="7731" max="7762" width="0" style="2" hidden="1" customWidth="1"/>
    <col min="7763" max="7937" width="9.140625" style="2"/>
    <col min="7938" max="7938" width="4" style="2" customWidth="1"/>
    <col min="7939" max="7939" width="18" style="2" customWidth="1"/>
    <col min="7940" max="7940" width="7.28515625" style="2" customWidth="1"/>
    <col min="7941" max="7971" width="3.140625" style="2" customWidth="1"/>
    <col min="7972" max="7972" width="7.7109375" style="2" customWidth="1"/>
    <col min="7973" max="7973" width="7.28515625" style="2" customWidth="1"/>
    <col min="7974" max="7974" width="4.42578125" style="2" customWidth="1"/>
    <col min="7975" max="7975" width="5.85546875" style="2" customWidth="1"/>
    <col min="7976" max="7977" width="5.140625" style="2" customWidth="1"/>
    <col min="7978" max="7978" width="8.5703125" style="2" customWidth="1"/>
    <col min="7979" max="7979" width="4.42578125" style="2" customWidth="1"/>
    <col min="7980" max="7980" width="8.42578125" style="2" customWidth="1"/>
    <col min="7981" max="7981" width="5.85546875" style="2" customWidth="1"/>
    <col min="7982" max="7982" width="7" style="2" customWidth="1"/>
    <col min="7983" max="7983" width="6.140625" style="2" customWidth="1"/>
    <col min="7984" max="7984" width="12.140625" style="2" customWidth="1"/>
    <col min="7985" max="7985" width="5.42578125" style="2" customWidth="1"/>
    <col min="7986" max="7986" width="9.85546875" style="2" customWidth="1"/>
    <col min="7987" max="8018" width="0" style="2" hidden="1" customWidth="1"/>
    <col min="8019" max="8193" width="9.140625" style="2"/>
    <col min="8194" max="8194" width="4" style="2" customWidth="1"/>
    <col min="8195" max="8195" width="18" style="2" customWidth="1"/>
    <col min="8196" max="8196" width="7.28515625" style="2" customWidth="1"/>
    <col min="8197" max="8227" width="3.140625" style="2" customWidth="1"/>
    <col min="8228" max="8228" width="7.7109375" style="2" customWidth="1"/>
    <col min="8229" max="8229" width="7.28515625" style="2" customWidth="1"/>
    <col min="8230" max="8230" width="4.42578125" style="2" customWidth="1"/>
    <col min="8231" max="8231" width="5.85546875" style="2" customWidth="1"/>
    <col min="8232" max="8233" width="5.140625" style="2" customWidth="1"/>
    <col min="8234" max="8234" width="8.5703125" style="2" customWidth="1"/>
    <col min="8235" max="8235" width="4.42578125" style="2" customWidth="1"/>
    <col min="8236" max="8236" width="8.42578125" style="2" customWidth="1"/>
    <col min="8237" max="8237" width="5.85546875" style="2" customWidth="1"/>
    <col min="8238" max="8238" width="7" style="2" customWidth="1"/>
    <col min="8239" max="8239" width="6.140625" style="2" customWidth="1"/>
    <col min="8240" max="8240" width="12.140625" style="2" customWidth="1"/>
    <col min="8241" max="8241" width="5.42578125" style="2" customWidth="1"/>
    <col min="8242" max="8242" width="9.85546875" style="2" customWidth="1"/>
    <col min="8243" max="8274" width="0" style="2" hidden="1" customWidth="1"/>
    <col min="8275" max="8449" width="9.140625" style="2"/>
    <col min="8450" max="8450" width="4" style="2" customWidth="1"/>
    <col min="8451" max="8451" width="18" style="2" customWidth="1"/>
    <col min="8452" max="8452" width="7.28515625" style="2" customWidth="1"/>
    <col min="8453" max="8483" width="3.140625" style="2" customWidth="1"/>
    <col min="8484" max="8484" width="7.7109375" style="2" customWidth="1"/>
    <col min="8485" max="8485" width="7.28515625" style="2" customWidth="1"/>
    <col min="8486" max="8486" width="4.42578125" style="2" customWidth="1"/>
    <col min="8487" max="8487" width="5.85546875" style="2" customWidth="1"/>
    <col min="8488" max="8489" width="5.140625" style="2" customWidth="1"/>
    <col min="8490" max="8490" width="8.5703125" style="2" customWidth="1"/>
    <col min="8491" max="8491" width="4.42578125" style="2" customWidth="1"/>
    <col min="8492" max="8492" width="8.42578125" style="2" customWidth="1"/>
    <col min="8493" max="8493" width="5.85546875" style="2" customWidth="1"/>
    <col min="8494" max="8494" width="7" style="2" customWidth="1"/>
    <col min="8495" max="8495" width="6.140625" style="2" customWidth="1"/>
    <col min="8496" max="8496" width="12.140625" style="2" customWidth="1"/>
    <col min="8497" max="8497" width="5.42578125" style="2" customWidth="1"/>
    <col min="8498" max="8498" width="9.85546875" style="2" customWidth="1"/>
    <col min="8499" max="8530" width="0" style="2" hidden="1" customWidth="1"/>
    <col min="8531" max="8705" width="9.140625" style="2"/>
    <col min="8706" max="8706" width="4" style="2" customWidth="1"/>
    <col min="8707" max="8707" width="18" style="2" customWidth="1"/>
    <col min="8708" max="8708" width="7.28515625" style="2" customWidth="1"/>
    <col min="8709" max="8739" width="3.140625" style="2" customWidth="1"/>
    <col min="8740" max="8740" width="7.7109375" style="2" customWidth="1"/>
    <col min="8741" max="8741" width="7.28515625" style="2" customWidth="1"/>
    <col min="8742" max="8742" width="4.42578125" style="2" customWidth="1"/>
    <col min="8743" max="8743" width="5.85546875" style="2" customWidth="1"/>
    <col min="8744" max="8745" width="5.140625" style="2" customWidth="1"/>
    <col min="8746" max="8746" width="8.5703125" style="2" customWidth="1"/>
    <col min="8747" max="8747" width="4.42578125" style="2" customWidth="1"/>
    <col min="8748" max="8748" width="8.42578125" style="2" customWidth="1"/>
    <col min="8749" max="8749" width="5.85546875" style="2" customWidth="1"/>
    <col min="8750" max="8750" width="7" style="2" customWidth="1"/>
    <col min="8751" max="8751" width="6.140625" style="2" customWidth="1"/>
    <col min="8752" max="8752" width="12.140625" style="2" customWidth="1"/>
    <col min="8753" max="8753" width="5.42578125" style="2" customWidth="1"/>
    <col min="8754" max="8754" width="9.85546875" style="2" customWidth="1"/>
    <col min="8755" max="8786" width="0" style="2" hidden="1" customWidth="1"/>
    <col min="8787" max="8961" width="9.140625" style="2"/>
    <col min="8962" max="8962" width="4" style="2" customWidth="1"/>
    <col min="8963" max="8963" width="18" style="2" customWidth="1"/>
    <col min="8964" max="8964" width="7.28515625" style="2" customWidth="1"/>
    <col min="8965" max="8995" width="3.140625" style="2" customWidth="1"/>
    <col min="8996" max="8996" width="7.7109375" style="2" customWidth="1"/>
    <col min="8997" max="8997" width="7.28515625" style="2" customWidth="1"/>
    <col min="8998" max="8998" width="4.42578125" style="2" customWidth="1"/>
    <col min="8999" max="8999" width="5.85546875" style="2" customWidth="1"/>
    <col min="9000" max="9001" width="5.140625" style="2" customWidth="1"/>
    <col min="9002" max="9002" width="8.5703125" style="2" customWidth="1"/>
    <col min="9003" max="9003" width="4.42578125" style="2" customWidth="1"/>
    <col min="9004" max="9004" width="8.42578125" style="2" customWidth="1"/>
    <col min="9005" max="9005" width="5.85546875" style="2" customWidth="1"/>
    <col min="9006" max="9006" width="7" style="2" customWidth="1"/>
    <col min="9007" max="9007" width="6.140625" style="2" customWidth="1"/>
    <col min="9008" max="9008" width="12.140625" style="2" customWidth="1"/>
    <col min="9009" max="9009" width="5.42578125" style="2" customWidth="1"/>
    <col min="9010" max="9010" width="9.85546875" style="2" customWidth="1"/>
    <col min="9011" max="9042" width="0" style="2" hidden="1" customWidth="1"/>
    <col min="9043" max="9217" width="9.140625" style="2"/>
    <col min="9218" max="9218" width="4" style="2" customWidth="1"/>
    <col min="9219" max="9219" width="18" style="2" customWidth="1"/>
    <col min="9220" max="9220" width="7.28515625" style="2" customWidth="1"/>
    <col min="9221" max="9251" width="3.140625" style="2" customWidth="1"/>
    <col min="9252" max="9252" width="7.7109375" style="2" customWidth="1"/>
    <col min="9253" max="9253" width="7.28515625" style="2" customWidth="1"/>
    <col min="9254" max="9254" width="4.42578125" style="2" customWidth="1"/>
    <col min="9255" max="9255" width="5.85546875" style="2" customWidth="1"/>
    <col min="9256" max="9257" width="5.140625" style="2" customWidth="1"/>
    <col min="9258" max="9258" width="8.5703125" style="2" customWidth="1"/>
    <col min="9259" max="9259" width="4.42578125" style="2" customWidth="1"/>
    <col min="9260" max="9260" width="8.42578125" style="2" customWidth="1"/>
    <col min="9261" max="9261" width="5.85546875" style="2" customWidth="1"/>
    <col min="9262" max="9262" width="7" style="2" customWidth="1"/>
    <col min="9263" max="9263" width="6.140625" style="2" customWidth="1"/>
    <col min="9264" max="9264" width="12.140625" style="2" customWidth="1"/>
    <col min="9265" max="9265" width="5.42578125" style="2" customWidth="1"/>
    <col min="9266" max="9266" width="9.85546875" style="2" customWidth="1"/>
    <col min="9267" max="9298" width="0" style="2" hidden="1" customWidth="1"/>
    <col min="9299" max="9473" width="9.140625" style="2"/>
    <col min="9474" max="9474" width="4" style="2" customWidth="1"/>
    <col min="9475" max="9475" width="18" style="2" customWidth="1"/>
    <col min="9476" max="9476" width="7.28515625" style="2" customWidth="1"/>
    <col min="9477" max="9507" width="3.140625" style="2" customWidth="1"/>
    <col min="9508" max="9508" width="7.7109375" style="2" customWidth="1"/>
    <col min="9509" max="9509" width="7.28515625" style="2" customWidth="1"/>
    <col min="9510" max="9510" width="4.42578125" style="2" customWidth="1"/>
    <col min="9511" max="9511" width="5.85546875" style="2" customWidth="1"/>
    <col min="9512" max="9513" width="5.140625" style="2" customWidth="1"/>
    <col min="9514" max="9514" width="8.5703125" style="2" customWidth="1"/>
    <col min="9515" max="9515" width="4.42578125" style="2" customWidth="1"/>
    <col min="9516" max="9516" width="8.42578125" style="2" customWidth="1"/>
    <col min="9517" max="9517" width="5.85546875" style="2" customWidth="1"/>
    <col min="9518" max="9518" width="7" style="2" customWidth="1"/>
    <col min="9519" max="9519" width="6.140625" style="2" customWidth="1"/>
    <col min="9520" max="9520" width="12.140625" style="2" customWidth="1"/>
    <col min="9521" max="9521" width="5.42578125" style="2" customWidth="1"/>
    <col min="9522" max="9522" width="9.85546875" style="2" customWidth="1"/>
    <col min="9523" max="9554" width="0" style="2" hidden="1" customWidth="1"/>
    <col min="9555" max="9729" width="9.140625" style="2"/>
    <col min="9730" max="9730" width="4" style="2" customWidth="1"/>
    <col min="9731" max="9731" width="18" style="2" customWidth="1"/>
    <col min="9732" max="9732" width="7.28515625" style="2" customWidth="1"/>
    <col min="9733" max="9763" width="3.140625" style="2" customWidth="1"/>
    <col min="9764" max="9764" width="7.7109375" style="2" customWidth="1"/>
    <col min="9765" max="9765" width="7.28515625" style="2" customWidth="1"/>
    <col min="9766" max="9766" width="4.42578125" style="2" customWidth="1"/>
    <col min="9767" max="9767" width="5.85546875" style="2" customWidth="1"/>
    <col min="9768" max="9769" width="5.140625" style="2" customWidth="1"/>
    <col min="9770" max="9770" width="8.5703125" style="2" customWidth="1"/>
    <col min="9771" max="9771" width="4.42578125" style="2" customWidth="1"/>
    <col min="9772" max="9772" width="8.42578125" style="2" customWidth="1"/>
    <col min="9773" max="9773" width="5.85546875" style="2" customWidth="1"/>
    <col min="9774" max="9774" width="7" style="2" customWidth="1"/>
    <col min="9775" max="9775" width="6.140625" style="2" customWidth="1"/>
    <col min="9776" max="9776" width="12.140625" style="2" customWidth="1"/>
    <col min="9777" max="9777" width="5.42578125" style="2" customWidth="1"/>
    <col min="9778" max="9778" width="9.85546875" style="2" customWidth="1"/>
    <col min="9779" max="9810" width="0" style="2" hidden="1" customWidth="1"/>
    <col min="9811" max="9985" width="9.140625" style="2"/>
    <col min="9986" max="9986" width="4" style="2" customWidth="1"/>
    <col min="9987" max="9987" width="18" style="2" customWidth="1"/>
    <col min="9988" max="9988" width="7.28515625" style="2" customWidth="1"/>
    <col min="9989" max="10019" width="3.140625" style="2" customWidth="1"/>
    <col min="10020" max="10020" width="7.7109375" style="2" customWidth="1"/>
    <col min="10021" max="10021" width="7.28515625" style="2" customWidth="1"/>
    <col min="10022" max="10022" width="4.42578125" style="2" customWidth="1"/>
    <col min="10023" max="10023" width="5.85546875" style="2" customWidth="1"/>
    <col min="10024" max="10025" width="5.140625" style="2" customWidth="1"/>
    <col min="10026" max="10026" width="8.5703125" style="2" customWidth="1"/>
    <col min="10027" max="10027" width="4.42578125" style="2" customWidth="1"/>
    <col min="10028" max="10028" width="8.42578125" style="2" customWidth="1"/>
    <col min="10029" max="10029" width="5.85546875" style="2" customWidth="1"/>
    <col min="10030" max="10030" width="7" style="2" customWidth="1"/>
    <col min="10031" max="10031" width="6.140625" style="2" customWidth="1"/>
    <col min="10032" max="10032" width="12.140625" style="2" customWidth="1"/>
    <col min="10033" max="10033" width="5.42578125" style="2" customWidth="1"/>
    <col min="10034" max="10034" width="9.85546875" style="2" customWidth="1"/>
    <col min="10035" max="10066" width="0" style="2" hidden="1" customWidth="1"/>
    <col min="10067" max="10241" width="9.140625" style="2"/>
    <col min="10242" max="10242" width="4" style="2" customWidth="1"/>
    <col min="10243" max="10243" width="18" style="2" customWidth="1"/>
    <col min="10244" max="10244" width="7.28515625" style="2" customWidth="1"/>
    <col min="10245" max="10275" width="3.140625" style="2" customWidth="1"/>
    <col min="10276" max="10276" width="7.7109375" style="2" customWidth="1"/>
    <col min="10277" max="10277" width="7.28515625" style="2" customWidth="1"/>
    <col min="10278" max="10278" width="4.42578125" style="2" customWidth="1"/>
    <col min="10279" max="10279" width="5.85546875" style="2" customWidth="1"/>
    <col min="10280" max="10281" width="5.140625" style="2" customWidth="1"/>
    <col min="10282" max="10282" width="8.5703125" style="2" customWidth="1"/>
    <col min="10283" max="10283" width="4.42578125" style="2" customWidth="1"/>
    <col min="10284" max="10284" width="8.42578125" style="2" customWidth="1"/>
    <col min="10285" max="10285" width="5.85546875" style="2" customWidth="1"/>
    <col min="10286" max="10286" width="7" style="2" customWidth="1"/>
    <col min="10287" max="10287" width="6.140625" style="2" customWidth="1"/>
    <col min="10288" max="10288" width="12.140625" style="2" customWidth="1"/>
    <col min="10289" max="10289" width="5.42578125" style="2" customWidth="1"/>
    <col min="10290" max="10290" width="9.85546875" style="2" customWidth="1"/>
    <col min="10291" max="10322" width="0" style="2" hidden="1" customWidth="1"/>
    <col min="10323" max="10497" width="9.140625" style="2"/>
    <col min="10498" max="10498" width="4" style="2" customWidth="1"/>
    <col min="10499" max="10499" width="18" style="2" customWidth="1"/>
    <col min="10500" max="10500" width="7.28515625" style="2" customWidth="1"/>
    <col min="10501" max="10531" width="3.140625" style="2" customWidth="1"/>
    <col min="10532" max="10532" width="7.7109375" style="2" customWidth="1"/>
    <col min="10533" max="10533" width="7.28515625" style="2" customWidth="1"/>
    <col min="10534" max="10534" width="4.42578125" style="2" customWidth="1"/>
    <col min="10535" max="10535" width="5.85546875" style="2" customWidth="1"/>
    <col min="10536" max="10537" width="5.140625" style="2" customWidth="1"/>
    <col min="10538" max="10538" width="8.5703125" style="2" customWidth="1"/>
    <col min="10539" max="10539" width="4.42578125" style="2" customWidth="1"/>
    <col min="10540" max="10540" width="8.42578125" style="2" customWidth="1"/>
    <col min="10541" max="10541" width="5.85546875" style="2" customWidth="1"/>
    <col min="10542" max="10542" width="7" style="2" customWidth="1"/>
    <col min="10543" max="10543" width="6.140625" style="2" customWidth="1"/>
    <col min="10544" max="10544" width="12.140625" style="2" customWidth="1"/>
    <col min="10545" max="10545" width="5.42578125" style="2" customWidth="1"/>
    <col min="10546" max="10546" width="9.85546875" style="2" customWidth="1"/>
    <col min="10547" max="10578" width="0" style="2" hidden="1" customWidth="1"/>
    <col min="10579" max="10753" width="9.140625" style="2"/>
    <col min="10754" max="10754" width="4" style="2" customWidth="1"/>
    <col min="10755" max="10755" width="18" style="2" customWidth="1"/>
    <col min="10756" max="10756" width="7.28515625" style="2" customWidth="1"/>
    <col min="10757" max="10787" width="3.140625" style="2" customWidth="1"/>
    <col min="10788" max="10788" width="7.7109375" style="2" customWidth="1"/>
    <col min="10789" max="10789" width="7.28515625" style="2" customWidth="1"/>
    <col min="10790" max="10790" width="4.42578125" style="2" customWidth="1"/>
    <col min="10791" max="10791" width="5.85546875" style="2" customWidth="1"/>
    <col min="10792" max="10793" width="5.140625" style="2" customWidth="1"/>
    <col min="10794" max="10794" width="8.5703125" style="2" customWidth="1"/>
    <col min="10795" max="10795" width="4.42578125" style="2" customWidth="1"/>
    <col min="10796" max="10796" width="8.42578125" style="2" customWidth="1"/>
    <col min="10797" max="10797" width="5.85546875" style="2" customWidth="1"/>
    <col min="10798" max="10798" width="7" style="2" customWidth="1"/>
    <col min="10799" max="10799" width="6.140625" style="2" customWidth="1"/>
    <col min="10800" max="10800" width="12.140625" style="2" customWidth="1"/>
    <col min="10801" max="10801" width="5.42578125" style="2" customWidth="1"/>
    <col min="10802" max="10802" width="9.85546875" style="2" customWidth="1"/>
    <col min="10803" max="10834" width="0" style="2" hidden="1" customWidth="1"/>
    <col min="10835" max="11009" width="9.140625" style="2"/>
    <col min="11010" max="11010" width="4" style="2" customWidth="1"/>
    <col min="11011" max="11011" width="18" style="2" customWidth="1"/>
    <col min="11012" max="11012" width="7.28515625" style="2" customWidth="1"/>
    <col min="11013" max="11043" width="3.140625" style="2" customWidth="1"/>
    <col min="11044" max="11044" width="7.7109375" style="2" customWidth="1"/>
    <col min="11045" max="11045" width="7.28515625" style="2" customWidth="1"/>
    <col min="11046" max="11046" width="4.42578125" style="2" customWidth="1"/>
    <col min="11047" max="11047" width="5.85546875" style="2" customWidth="1"/>
    <col min="11048" max="11049" width="5.140625" style="2" customWidth="1"/>
    <col min="11050" max="11050" width="8.5703125" style="2" customWidth="1"/>
    <col min="11051" max="11051" width="4.42578125" style="2" customWidth="1"/>
    <col min="11052" max="11052" width="8.42578125" style="2" customWidth="1"/>
    <col min="11053" max="11053" width="5.85546875" style="2" customWidth="1"/>
    <col min="11054" max="11054" width="7" style="2" customWidth="1"/>
    <col min="11055" max="11055" width="6.140625" style="2" customWidth="1"/>
    <col min="11056" max="11056" width="12.140625" style="2" customWidth="1"/>
    <col min="11057" max="11057" width="5.42578125" style="2" customWidth="1"/>
    <col min="11058" max="11058" width="9.85546875" style="2" customWidth="1"/>
    <col min="11059" max="11090" width="0" style="2" hidden="1" customWidth="1"/>
    <col min="11091" max="11265" width="9.140625" style="2"/>
    <col min="11266" max="11266" width="4" style="2" customWidth="1"/>
    <col min="11267" max="11267" width="18" style="2" customWidth="1"/>
    <col min="11268" max="11268" width="7.28515625" style="2" customWidth="1"/>
    <col min="11269" max="11299" width="3.140625" style="2" customWidth="1"/>
    <col min="11300" max="11300" width="7.7109375" style="2" customWidth="1"/>
    <col min="11301" max="11301" width="7.28515625" style="2" customWidth="1"/>
    <col min="11302" max="11302" width="4.42578125" style="2" customWidth="1"/>
    <col min="11303" max="11303" width="5.85546875" style="2" customWidth="1"/>
    <col min="11304" max="11305" width="5.140625" style="2" customWidth="1"/>
    <col min="11306" max="11306" width="8.5703125" style="2" customWidth="1"/>
    <col min="11307" max="11307" width="4.42578125" style="2" customWidth="1"/>
    <col min="11308" max="11308" width="8.42578125" style="2" customWidth="1"/>
    <col min="11309" max="11309" width="5.85546875" style="2" customWidth="1"/>
    <col min="11310" max="11310" width="7" style="2" customWidth="1"/>
    <col min="11311" max="11311" width="6.140625" style="2" customWidth="1"/>
    <col min="11312" max="11312" width="12.140625" style="2" customWidth="1"/>
    <col min="11313" max="11313" width="5.42578125" style="2" customWidth="1"/>
    <col min="11314" max="11314" width="9.85546875" style="2" customWidth="1"/>
    <col min="11315" max="11346" width="0" style="2" hidden="1" customWidth="1"/>
    <col min="11347" max="11521" width="9.140625" style="2"/>
    <col min="11522" max="11522" width="4" style="2" customWidth="1"/>
    <col min="11523" max="11523" width="18" style="2" customWidth="1"/>
    <col min="11524" max="11524" width="7.28515625" style="2" customWidth="1"/>
    <col min="11525" max="11555" width="3.140625" style="2" customWidth="1"/>
    <col min="11556" max="11556" width="7.7109375" style="2" customWidth="1"/>
    <col min="11557" max="11557" width="7.28515625" style="2" customWidth="1"/>
    <col min="11558" max="11558" width="4.42578125" style="2" customWidth="1"/>
    <col min="11559" max="11559" width="5.85546875" style="2" customWidth="1"/>
    <col min="11560" max="11561" width="5.140625" style="2" customWidth="1"/>
    <col min="11562" max="11562" width="8.5703125" style="2" customWidth="1"/>
    <col min="11563" max="11563" width="4.42578125" style="2" customWidth="1"/>
    <col min="11564" max="11564" width="8.42578125" style="2" customWidth="1"/>
    <col min="11565" max="11565" width="5.85546875" style="2" customWidth="1"/>
    <col min="11566" max="11566" width="7" style="2" customWidth="1"/>
    <col min="11567" max="11567" width="6.140625" style="2" customWidth="1"/>
    <col min="11568" max="11568" width="12.140625" style="2" customWidth="1"/>
    <col min="11569" max="11569" width="5.42578125" style="2" customWidth="1"/>
    <col min="11570" max="11570" width="9.85546875" style="2" customWidth="1"/>
    <col min="11571" max="11602" width="0" style="2" hidden="1" customWidth="1"/>
    <col min="11603" max="11777" width="9.140625" style="2"/>
    <col min="11778" max="11778" width="4" style="2" customWidth="1"/>
    <col min="11779" max="11779" width="18" style="2" customWidth="1"/>
    <col min="11780" max="11780" width="7.28515625" style="2" customWidth="1"/>
    <col min="11781" max="11811" width="3.140625" style="2" customWidth="1"/>
    <col min="11812" max="11812" width="7.7109375" style="2" customWidth="1"/>
    <col min="11813" max="11813" width="7.28515625" style="2" customWidth="1"/>
    <col min="11814" max="11814" width="4.42578125" style="2" customWidth="1"/>
    <col min="11815" max="11815" width="5.85546875" style="2" customWidth="1"/>
    <col min="11816" max="11817" width="5.140625" style="2" customWidth="1"/>
    <col min="11818" max="11818" width="8.5703125" style="2" customWidth="1"/>
    <col min="11819" max="11819" width="4.42578125" style="2" customWidth="1"/>
    <col min="11820" max="11820" width="8.42578125" style="2" customWidth="1"/>
    <col min="11821" max="11821" width="5.85546875" style="2" customWidth="1"/>
    <col min="11822" max="11822" width="7" style="2" customWidth="1"/>
    <col min="11823" max="11823" width="6.140625" style="2" customWidth="1"/>
    <col min="11824" max="11824" width="12.140625" style="2" customWidth="1"/>
    <col min="11825" max="11825" width="5.42578125" style="2" customWidth="1"/>
    <col min="11826" max="11826" width="9.85546875" style="2" customWidth="1"/>
    <col min="11827" max="11858" width="0" style="2" hidden="1" customWidth="1"/>
    <col min="11859" max="12033" width="9.140625" style="2"/>
    <col min="12034" max="12034" width="4" style="2" customWidth="1"/>
    <col min="12035" max="12035" width="18" style="2" customWidth="1"/>
    <col min="12036" max="12036" width="7.28515625" style="2" customWidth="1"/>
    <col min="12037" max="12067" width="3.140625" style="2" customWidth="1"/>
    <col min="12068" max="12068" width="7.7109375" style="2" customWidth="1"/>
    <col min="12069" max="12069" width="7.28515625" style="2" customWidth="1"/>
    <col min="12070" max="12070" width="4.42578125" style="2" customWidth="1"/>
    <col min="12071" max="12071" width="5.85546875" style="2" customWidth="1"/>
    <col min="12072" max="12073" width="5.140625" style="2" customWidth="1"/>
    <col min="12074" max="12074" width="8.5703125" style="2" customWidth="1"/>
    <col min="12075" max="12075" width="4.42578125" style="2" customWidth="1"/>
    <col min="12076" max="12076" width="8.42578125" style="2" customWidth="1"/>
    <col min="12077" max="12077" width="5.85546875" style="2" customWidth="1"/>
    <col min="12078" max="12078" width="7" style="2" customWidth="1"/>
    <col min="12079" max="12079" width="6.140625" style="2" customWidth="1"/>
    <col min="12080" max="12080" width="12.140625" style="2" customWidth="1"/>
    <col min="12081" max="12081" width="5.42578125" style="2" customWidth="1"/>
    <col min="12082" max="12082" width="9.85546875" style="2" customWidth="1"/>
    <col min="12083" max="12114" width="0" style="2" hidden="1" customWidth="1"/>
    <col min="12115" max="12289" width="9.140625" style="2"/>
    <col min="12290" max="12290" width="4" style="2" customWidth="1"/>
    <col min="12291" max="12291" width="18" style="2" customWidth="1"/>
    <col min="12292" max="12292" width="7.28515625" style="2" customWidth="1"/>
    <col min="12293" max="12323" width="3.140625" style="2" customWidth="1"/>
    <col min="12324" max="12324" width="7.7109375" style="2" customWidth="1"/>
    <col min="12325" max="12325" width="7.28515625" style="2" customWidth="1"/>
    <col min="12326" max="12326" width="4.42578125" style="2" customWidth="1"/>
    <col min="12327" max="12327" width="5.85546875" style="2" customWidth="1"/>
    <col min="12328" max="12329" width="5.140625" style="2" customWidth="1"/>
    <col min="12330" max="12330" width="8.5703125" style="2" customWidth="1"/>
    <col min="12331" max="12331" width="4.42578125" style="2" customWidth="1"/>
    <col min="12332" max="12332" width="8.42578125" style="2" customWidth="1"/>
    <col min="12333" max="12333" width="5.85546875" style="2" customWidth="1"/>
    <col min="12334" max="12334" width="7" style="2" customWidth="1"/>
    <col min="12335" max="12335" width="6.140625" style="2" customWidth="1"/>
    <col min="12336" max="12336" width="12.140625" style="2" customWidth="1"/>
    <col min="12337" max="12337" width="5.42578125" style="2" customWidth="1"/>
    <col min="12338" max="12338" width="9.85546875" style="2" customWidth="1"/>
    <col min="12339" max="12370" width="0" style="2" hidden="1" customWidth="1"/>
    <col min="12371" max="12545" width="9.140625" style="2"/>
    <col min="12546" max="12546" width="4" style="2" customWidth="1"/>
    <col min="12547" max="12547" width="18" style="2" customWidth="1"/>
    <col min="12548" max="12548" width="7.28515625" style="2" customWidth="1"/>
    <col min="12549" max="12579" width="3.140625" style="2" customWidth="1"/>
    <col min="12580" max="12580" width="7.7109375" style="2" customWidth="1"/>
    <col min="12581" max="12581" width="7.28515625" style="2" customWidth="1"/>
    <col min="12582" max="12582" width="4.42578125" style="2" customWidth="1"/>
    <col min="12583" max="12583" width="5.85546875" style="2" customWidth="1"/>
    <col min="12584" max="12585" width="5.140625" style="2" customWidth="1"/>
    <col min="12586" max="12586" width="8.5703125" style="2" customWidth="1"/>
    <col min="12587" max="12587" width="4.42578125" style="2" customWidth="1"/>
    <col min="12588" max="12588" width="8.42578125" style="2" customWidth="1"/>
    <col min="12589" max="12589" width="5.85546875" style="2" customWidth="1"/>
    <col min="12590" max="12590" width="7" style="2" customWidth="1"/>
    <col min="12591" max="12591" width="6.140625" style="2" customWidth="1"/>
    <col min="12592" max="12592" width="12.140625" style="2" customWidth="1"/>
    <col min="12593" max="12593" width="5.42578125" style="2" customWidth="1"/>
    <col min="12594" max="12594" width="9.85546875" style="2" customWidth="1"/>
    <col min="12595" max="12626" width="0" style="2" hidden="1" customWidth="1"/>
    <col min="12627" max="12801" width="9.140625" style="2"/>
    <col min="12802" max="12802" width="4" style="2" customWidth="1"/>
    <col min="12803" max="12803" width="18" style="2" customWidth="1"/>
    <col min="12804" max="12804" width="7.28515625" style="2" customWidth="1"/>
    <col min="12805" max="12835" width="3.140625" style="2" customWidth="1"/>
    <col min="12836" max="12836" width="7.7109375" style="2" customWidth="1"/>
    <col min="12837" max="12837" width="7.28515625" style="2" customWidth="1"/>
    <col min="12838" max="12838" width="4.42578125" style="2" customWidth="1"/>
    <col min="12839" max="12839" width="5.85546875" style="2" customWidth="1"/>
    <col min="12840" max="12841" width="5.140625" style="2" customWidth="1"/>
    <col min="12842" max="12842" width="8.5703125" style="2" customWidth="1"/>
    <col min="12843" max="12843" width="4.42578125" style="2" customWidth="1"/>
    <col min="12844" max="12844" width="8.42578125" style="2" customWidth="1"/>
    <col min="12845" max="12845" width="5.85546875" style="2" customWidth="1"/>
    <col min="12846" max="12846" width="7" style="2" customWidth="1"/>
    <col min="12847" max="12847" width="6.140625" style="2" customWidth="1"/>
    <col min="12848" max="12848" width="12.140625" style="2" customWidth="1"/>
    <col min="12849" max="12849" width="5.42578125" style="2" customWidth="1"/>
    <col min="12850" max="12850" width="9.85546875" style="2" customWidth="1"/>
    <col min="12851" max="12882" width="0" style="2" hidden="1" customWidth="1"/>
    <col min="12883" max="13057" width="9.140625" style="2"/>
    <col min="13058" max="13058" width="4" style="2" customWidth="1"/>
    <col min="13059" max="13059" width="18" style="2" customWidth="1"/>
    <col min="13060" max="13060" width="7.28515625" style="2" customWidth="1"/>
    <col min="13061" max="13091" width="3.140625" style="2" customWidth="1"/>
    <col min="13092" max="13092" width="7.7109375" style="2" customWidth="1"/>
    <col min="13093" max="13093" width="7.28515625" style="2" customWidth="1"/>
    <col min="13094" max="13094" width="4.42578125" style="2" customWidth="1"/>
    <col min="13095" max="13095" width="5.85546875" style="2" customWidth="1"/>
    <col min="13096" max="13097" width="5.140625" style="2" customWidth="1"/>
    <col min="13098" max="13098" width="8.5703125" style="2" customWidth="1"/>
    <col min="13099" max="13099" width="4.42578125" style="2" customWidth="1"/>
    <col min="13100" max="13100" width="8.42578125" style="2" customWidth="1"/>
    <col min="13101" max="13101" width="5.85546875" style="2" customWidth="1"/>
    <col min="13102" max="13102" width="7" style="2" customWidth="1"/>
    <col min="13103" max="13103" width="6.140625" style="2" customWidth="1"/>
    <col min="13104" max="13104" width="12.140625" style="2" customWidth="1"/>
    <col min="13105" max="13105" width="5.42578125" style="2" customWidth="1"/>
    <col min="13106" max="13106" width="9.85546875" style="2" customWidth="1"/>
    <col min="13107" max="13138" width="0" style="2" hidden="1" customWidth="1"/>
    <col min="13139" max="13313" width="9.140625" style="2"/>
    <col min="13314" max="13314" width="4" style="2" customWidth="1"/>
    <col min="13315" max="13315" width="18" style="2" customWidth="1"/>
    <col min="13316" max="13316" width="7.28515625" style="2" customWidth="1"/>
    <col min="13317" max="13347" width="3.140625" style="2" customWidth="1"/>
    <col min="13348" max="13348" width="7.7109375" style="2" customWidth="1"/>
    <col min="13349" max="13349" width="7.28515625" style="2" customWidth="1"/>
    <col min="13350" max="13350" width="4.42578125" style="2" customWidth="1"/>
    <col min="13351" max="13351" width="5.85546875" style="2" customWidth="1"/>
    <col min="13352" max="13353" width="5.140625" style="2" customWidth="1"/>
    <col min="13354" max="13354" width="8.5703125" style="2" customWidth="1"/>
    <col min="13355" max="13355" width="4.42578125" style="2" customWidth="1"/>
    <col min="13356" max="13356" width="8.42578125" style="2" customWidth="1"/>
    <col min="13357" max="13357" width="5.85546875" style="2" customWidth="1"/>
    <col min="13358" max="13358" width="7" style="2" customWidth="1"/>
    <col min="13359" max="13359" width="6.140625" style="2" customWidth="1"/>
    <col min="13360" max="13360" width="12.140625" style="2" customWidth="1"/>
    <col min="13361" max="13361" width="5.42578125" style="2" customWidth="1"/>
    <col min="13362" max="13362" width="9.85546875" style="2" customWidth="1"/>
    <col min="13363" max="13394" width="0" style="2" hidden="1" customWidth="1"/>
    <col min="13395" max="13569" width="9.140625" style="2"/>
    <col min="13570" max="13570" width="4" style="2" customWidth="1"/>
    <col min="13571" max="13571" width="18" style="2" customWidth="1"/>
    <col min="13572" max="13572" width="7.28515625" style="2" customWidth="1"/>
    <col min="13573" max="13603" width="3.140625" style="2" customWidth="1"/>
    <col min="13604" max="13604" width="7.7109375" style="2" customWidth="1"/>
    <col min="13605" max="13605" width="7.28515625" style="2" customWidth="1"/>
    <col min="13606" max="13606" width="4.42578125" style="2" customWidth="1"/>
    <col min="13607" max="13607" width="5.85546875" style="2" customWidth="1"/>
    <col min="13608" max="13609" width="5.140625" style="2" customWidth="1"/>
    <col min="13610" max="13610" width="8.5703125" style="2" customWidth="1"/>
    <col min="13611" max="13611" width="4.42578125" style="2" customWidth="1"/>
    <col min="13612" max="13612" width="8.42578125" style="2" customWidth="1"/>
    <col min="13613" max="13613" width="5.85546875" style="2" customWidth="1"/>
    <col min="13614" max="13614" width="7" style="2" customWidth="1"/>
    <col min="13615" max="13615" width="6.140625" style="2" customWidth="1"/>
    <col min="13616" max="13616" width="12.140625" style="2" customWidth="1"/>
    <col min="13617" max="13617" width="5.42578125" style="2" customWidth="1"/>
    <col min="13618" max="13618" width="9.85546875" style="2" customWidth="1"/>
    <col min="13619" max="13650" width="0" style="2" hidden="1" customWidth="1"/>
    <col min="13651" max="13825" width="9.140625" style="2"/>
    <col min="13826" max="13826" width="4" style="2" customWidth="1"/>
    <col min="13827" max="13827" width="18" style="2" customWidth="1"/>
    <col min="13828" max="13828" width="7.28515625" style="2" customWidth="1"/>
    <col min="13829" max="13859" width="3.140625" style="2" customWidth="1"/>
    <col min="13860" max="13860" width="7.7109375" style="2" customWidth="1"/>
    <col min="13861" max="13861" width="7.28515625" style="2" customWidth="1"/>
    <col min="13862" max="13862" width="4.42578125" style="2" customWidth="1"/>
    <col min="13863" max="13863" width="5.85546875" style="2" customWidth="1"/>
    <col min="13864" max="13865" width="5.140625" style="2" customWidth="1"/>
    <col min="13866" max="13866" width="8.5703125" style="2" customWidth="1"/>
    <col min="13867" max="13867" width="4.42578125" style="2" customWidth="1"/>
    <col min="13868" max="13868" width="8.42578125" style="2" customWidth="1"/>
    <col min="13869" max="13869" width="5.85546875" style="2" customWidth="1"/>
    <col min="13870" max="13870" width="7" style="2" customWidth="1"/>
    <col min="13871" max="13871" width="6.140625" style="2" customWidth="1"/>
    <col min="13872" max="13872" width="12.140625" style="2" customWidth="1"/>
    <col min="13873" max="13873" width="5.42578125" style="2" customWidth="1"/>
    <col min="13874" max="13874" width="9.85546875" style="2" customWidth="1"/>
    <col min="13875" max="13906" width="0" style="2" hidden="1" customWidth="1"/>
    <col min="13907" max="14081" width="9.140625" style="2"/>
    <col min="14082" max="14082" width="4" style="2" customWidth="1"/>
    <col min="14083" max="14083" width="18" style="2" customWidth="1"/>
    <col min="14084" max="14084" width="7.28515625" style="2" customWidth="1"/>
    <col min="14085" max="14115" width="3.140625" style="2" customWidth="1"/>
    <col min="14116" max="14116" width="7.7109375" style="2" customWidth="1"/>
    <col min="14117" max="14117" width="7.28515625" style="2" customWidth="1"/>
    <col min="14118" max="14118" width="4.42578125" style="2" customWidth="1"/>
    <col min="14119" max="14119" width="5.85546875" style="2" customWidth="1"/>
    <col min="14120" max="14121" width="5.140625" style="2" customWidth="1"/>
    <col min="14122" max="14122" width="8.5703125" style="2" customWidth="1"/>
    <col min="14123" max="14123" width="4.42578125" style="2" customWidth="1"/>
    <col min="14124" max="14124" width="8.42578125" style="2" customWidth="1"/>
    <col min="14125" max="14125" width="5.85546875" style="2" customWidth="1"/>
    <col min="14126" max="14126" width="7" style="2" customWidth="1"/>
    <col min="14127" max="14127" width="6.140625" style="2" customWidth="1"/>
    <col min="14128" max="14128" width="12.140625" style="2" customWidth="1"/>
    <col min="14129" max="14129" width="5.42578125" style="2" customWidth="1"/>
    <col min="14130" max="14130" width="9.85546875" style="2" customWidth="1"/>
    <col min="14131" max="14162" width="0" style="2" hidden="1" customWidth="1"/>
    <col min="14163" max="14337" width="9.140625" style="2"/>
    <col min="14338" max="14338" width="4" style="2" customWidth="1"/>
    <col min="14339" max="14339" width="18" style="2" customWidth="1"/>
    <col min="14340" max="14340" width="7.28515625" style="2" customWidth="1"/>
    <col min="14341" max="14371" width="3.140625" style="2" customWidth="1"/>
    <col min="14372" max="14372" width="7.7109375" style="2" customWidth="1"/>
    <col min="14373" max="14373" width="7.28515625" style="2" customWidth="1"/>
    <col min="14374" max="14374" width="4.42578125" style="2" customWidth="1"/>
    <col min="14375" max="14375" width="5.85546875" style="2" customWidth="1"/>
    <col min="14376" max="14377" width="5.140625" style="2" customWidth="1"/>
    <col min="14378" max="14378" width="8.5703125" style="2" customWidth="1"/>
    <col min="14379" max="14379" width="4.42578125" style="2" customWidth="1"/>
    <col min="14380" max="14380" width="8.42578125" style="2" customWidth="1"/>
    <col min="14381" max="14381" width="5.85546875" style="2" customWidth="1"/>
    <col min="14382" max="14382" width="7" style="2" customWidth="1"/>
    <col min="14383" max="14383" width="6.140625" style="2" customWidth="1"/>
    <col min="14384" max="14384" width="12.140625" style="2" customWidth="1"/>
    <col min="14385" max="14385" width="5.42578125" style="2" customWidth="1"/>
    <col min="14386" max="14386" width="9.85546875" style="2" customWidth="1"/>
    <col min="14387" max="14418" width="0" style="2" hidden="1" customWidth="1"/>
    <col min="14419" max="14593" width="9.140625" style="2"/>
    <col min="14594" max="14594" width="4" style="2" customWidth="1"/>
    <col min="14595" max="14595" width="18" style="2" customWidth="1"/>
    <col min="14596" max="14596" width="7.28515625" style="2" customWidth="1"/>
    <col min="14597" max="14627" width="3.140625" style="2" customWidth="1"/>
    <col min="14628" max="14628" width="7.7109375" style="2" customWidth="1"/>
    <col min="14629" max="14629" width="7.28515625" style="2" customWidth="1"/>
    <col min="14630" max="14630" width="4.42578125" style="2" customWidth="1"/>
    <col min="14631" max="14631" width="5.85546875" style="2" customWidth="1"/>
    <col min="14632" max="14633" width="5.140625" style="2" customWidth="1"/>
    <col min="14634" max="14634" width="8.5703125" style="2" customWidth="1"/>
    <col min="14635" max="14635" width="4.42578125" style="2" customWidth="1"/>
    <col min="14636" max="14636" width="8.42578125" style="2" customWidth="1"/>
    <col min="14637" max="14637" width="5.85546875" style="2" customWidth="1"/>
    <col min="14638" max="14638" width="7" style="2" customWidth="1"/>
    <col min="14639" max="14639" width="6.140625" style="2" customWidth="1"/>
    <col min="14640" max="14640" width="12.140625" style="2" customWidth="1"/>
    <col min="14641" max="14641" width="5.42578125" style="2" customWidth="1"/>
    <col min="14642" max="14642" width="9.85546875" style="2" customWidth="1"/>
    <col min="14643" max="14674" width="0" style="2" hidden="1" customWidth="1"/>
    <col min="14675" max="14849" width="9.140625" style="2"/>
    <col min="14850" max="14850" width="4" style="2" customWidth="1"/>
    <col min="14851" max="14851" width="18" style="2" customWidth="1"/>
    <col min="14852" max="14852" width="7.28515625" style="2" customWidth="1"/>
    <col min="14853" max="14883" width="3.140625" style="2" customWidth="1"/>
    <col min="14884" max="14884" width="7.7109375" style="2" customWidth="1"/>
    <col min="14885" max="14885" width="7.28515625" style="2" customWidth="1"/>
    <col min="14886" max="14886" width="4.42578125" style="2" customWidth="1"/>
    <col min="14887" max="14887" width="5.85546875" style="2" customWidth="1"/>
    <col min="14888" max="14889" width="5.140625" style="2" customWidth="1"/>
    <col min="14890" max="14890" width="8.5703125" style="2" customWidth="1"/>
    <col min="14891" max="14891" width="4.42578125" style="2" customWidth="1"/>
    <col min="14892" max="14892" width="8.42578125" style="2" customWidth="1"/>
    <col min="14893" max="14893" width="5.85546875" style="2" customWidth="1"/>
    <col min="14894" max="14894" width="7" style="2" customWidth="1"/>
    <col min="14895" max="14895" width="6.140625" style="2" customWidth="1"/>
    <col min="14896" max="14896" width="12.140625" style="2" customWidth="1"/>
    <col min="14897" max="14897" width="5.42578125" style="2" customWidth="1"/>
    <col min="14898" max="14898" width="9.85546875" style="2" customWidth="1"/>
    <col min="14899" max="14930" width="0" style="2" hidden="1" customWidth="1"/>
    <col min="14931" max="15105" width="9.140625" style="2"/>
    <col min="15106" max="15106" width="4" style="2" customWidth="1"/>
    <col min="15107" max="15107" width="18" style="2" customWidth="1"/>
    <col min="15108" max="15108" width="7.28515625" style="2" customWidth="1"/>
    <col min="15109" max="15139" width="3.140625" style="2" customWidth="1"/>
    <col min="15140" max="15140" width="7.7109375" style="2" customWidth="1"/>
    <col min="15141" max="15141" width="7.28515625" style="2" customWidth="1"/>
    <col min="15142" max="15142" width="4.42578125" style="2" customWidth="1"/>
    <col min="15143" max="15143" width="5.85546875" style="2" customWidth="1"/>
    <col min="15144" max="15145" width="5.140625" style="2" customWidth="1"/>
    <col min="15146" max="15146" width="8.5703125" style="2" customWidth="1"/>
    <col min="15147" max="15147" width="4.42578125" style="2" customWidth="1"/>
    <col min="15148" max="15148" width="8.42578125" style="2" customWidth="1"/>
    <col min="15149" max="15149" width="5.85546875" style="2" customWidth="1"/>
    <col min="15150" max="15150" width="7" style="2" customWidth="1"/>
    <col min="15151" max="15151" width="6.140625" style="2" customWidth="1"/>
    <col min="15152" max="15152" width="12.140625" style="2" customWidth="1"/>
    <col min="15153" max="15153" width="5.42578125" style="2" customWidth="1"/>
    <col min="15154" max="15154" width="9.85546875" style="2" customWidth="1"/>
    <col min="15155" max="15186" width="0" style="2" hidden="1" customWidth="1"/>
    <col min="15187" max="15361" width="9.140625" style="2"/>
    <col min="15362" max="15362" width="4" style="2" customWidth="1"/>
    <col min="15363" max="15363" width="18" style="2" customWidth="1"/>
    <col min="15364" max="15364" width="7.28515625" style="2" customWidth="1"/>
    <col min="15365" max="15395" width="3.140625" style="2" customWidth="1"/>
    <col min="15396" max="15396" width="7.7109375" style="2" customWidth="1"/>
    <col min="15397" max="15397" width="7.28515625" style="2" customWidth="1"/>
    <col min="15398" max="15398" width="4.42578125" style="2" customWidth="1"/>
    <col min="15399" max="15399" width="5.85546875" style="2" customWidth="1"/>
    <col min="15400" max="15401" width="5.140625" style="2" customWidth="1"/>
    <col min="15402" max="15402" width="8.5703125" style="2" customWidth="1"/>
    <col min="15403" max="15403" width="4.42578125" style="2" customWidth="1"/>
    <col min="15404" max="15404" width="8.42578125" style="2" customWidth="1"/>
    <col min="15405" max="15405" width="5.85546875" style="2" customWidth="1"/>
    <col min="15406" max="15406" width="7" style="2" customWidth="1"/>
    <col min="15407" max="15407" width="6.140625" style="2" customWidth="1"/>
    <col min="15408" max="15408" width="12.140625" style="2" customWidth="1"/>
    <col min="15409" max="15409" width="5.42578125" style="2" customWidth="1"/>
    <col min="15410" max="15410" width="9.85546875" style="2" customWidth="1"/>
    <col min="15411" max="15442" width="0" style="2" hidden="1" customWidth="1"/>
    <col min="15443" max="15617" width="9.140625" style="2"/>
    <col min="15618" max="15618" width="4" style="2" customWidth="1"/>
    <col min="15619" max="15619" width="18" style="2" customWidth="1"/>
    <col min="15620" max="15620" width="7.28515625" style="2" customWidth="1"/>
    <col min="15621" max="15651" width="3.140625" style="2" customWidth="1"/>
    <col min="15652" max="15652" width="7.7109375" style="2" customWidth="1"/>
    <col min="15653" max="15653" width="7.28515625" style="2" customWidth="1"/>
    <col min="15654" max="15654" width="4.42578125" style="2" customWidth="1"/>
    <col min="15655" max="15655" width="5.85546875" style="2" customWidth="1"/>
    <col min="15656" max="15657" width="5.140625" style="2" customWidth="1"/>
    <col min="15658" max="15658" width="8.5703125" style="2" customWidth="1"/>
    <col min="15659" max="15659" width="4.42578125" style="2" customWidth="1"/>
    <col min="15660" max="15660" width="8.42578125" style="2" customWidth="1"/>
    <col min="15661" max="15661" width="5.85546875" style="2" customWidth="1"/>
    <col min="15662" max="15662" width="7" style="2" customWidth="1"/>
    <col min="15663" max="15663" width="6.140625" style="2" customWidth="1"/>
    <col min="15664" max="15664" width="12.140625" style="2" customWidth="1"/>
    <col min="15665" max="15665" width="5.42578125" style="2" customWidth="1"/>
    <col min="15666" max="15666" width="9.85546875" style="2" customWidth="1"/>
    <col min="15667" max="15698" width="0" style="2" hidden="1" customWidth="1"/>
    <col min="15699" max="15873" width="9.140625" style="2"/>
    <col min="15874" max="15874" width="4" style="2" customWidth="1"/>
    <col min="15875" max="15875" width="18" style="2" customWidth="1"/>
    <col min="15876" max="15876" width="7.28515625" style="2" customWidth="1"/>
    <col min="15877" max="15907" width="3.140625" style="2" customWidth="1"/>
    <col min="15908" max="15908" width="7.7109375" style="2" customWidth="1"/>
    <col min="15909" max="15909" width="7.28515625" style="2" customWidth="1"/>
    <col min="15910" max="15910" width="4.42578125" style="2" customWidth="1"/>
    <col min="15911" max="15911" width="5.85546875" style="2" customWidth="1"/>
    <col min="15912" max="15913" width="5.140625" style="2" customWidth="1"/>
    <col min="15914" max="15914" width="8.5703125" style="2" customWidth="1"/>
    <col min="15915" max="15915" width="4.42578125" style="2" customWidth="1"/>
    <col min="15916" max="15916" width="8.42578125" style="2" customWidth="1"/>
    <col min="15917" max="15917" width="5.85546875" style="2" customWidth="1"/>
    <col min="15918" max="15918" width="7" style="2" customWidth="1"/>
    <col min="15919" max="15919" width="6.140625" style="2" customWidth="1"/>
    <col min="15920" max="15920" width="12.140625" style="2" customWidth="1"/>
    <col min="15921" max="15921" width="5.42578125" style="2" customWidth="1"/>
    <col min="15922" max="15922" width="9.85546875" style="2" customWidth="1"/>
    <col min="15923" max="15954" width="0" style="2" hidden="1" customWidth="1"/>
    <col min="15955" max="16129" width="9.140625" style="2"/>
    <col min="16130" max="16130" width="4" style="2" customWidth="1"/>
    <col min="16131" max="16131" width="18" style="2" customWidth="1"/>
    <col min="16132" max="16132" width="7.28515625" style="2" customWidth="1"/>
    <col min="16133" max="16163" width="3.140625" style="2" customWidth="1"/>
    <col min="16164" max="16164" width="7.7109375" style="2" customWidth="1"/>
    <col min="16165" max="16165" width="7.28515625" style="2" customWidth="1"/>
    <col min="16166" max="16166" width="4.42578125" style="2" customWidth="1"/>
    <col min="16167" max="16167" width="5.85546875" style="2" customWidth="1"/>
    <col min="16168" max="16169" width="5.140625" style="2" customWidth="1"/>
    <col min="16170" max="16170" width="8.5703125" style="2" customWidth="1"/>
    <col min="16171" max="16171" width="4.42578125" style="2" customWidth="1"/>
    <col min="16172" max="16172" width="8.42578125" style="2" customWidth="1"/>
    <col min="16173" max="16173" width="5.85546875" style="2" customWidth="1"/>
    <col min="16174" max="16174" width="7" style="2" customWidth="1"/>
    <col min="16175" max="16175" width="6.140625" style="2" customWidth="1"/>
    <col min="16176" max="16176" width="12.140625" style="2" customWidth="1"/>
    <col min="16177" max="16177" width="5.42578125" style="2" customWidth="1"/>
    <col min="16178" max="16178" width="9.85546875" style="2" customWidth="1"/>
    <col min="16179" max="16210" width="0" style="2" hidden="1" customWidth="1"/>
    <col min="16211" max="16384" width="9.140625" style="2"/>
  </cols>
  <sheetData>
    <row r="2" spans="2:106" x14ac:dyDescent="0.25">
      <c r="B2" s="194" t="s">
        <v>55</v>
      </c>
      <c r="C2" s="194"/>
      <c r="D2" s="194"/>
      <c r="G2" s="2" t="s">
        <v>56</v>
      </c>
      <c r="O2" s="174">
        <f>VLOOKUP(MONTH($E$12),Календарь!$Y$5:$AD$20,3,0)</f>
        <v>30</v>
      </c>
      <c r="P2" s="174"/>
      <c r="Q2" s="174"/>
      <c r="R2" s="174"/>
    </row>
    <row r="3" spans="2:106" x14ac:dyDescent="0.25">
      <c r="B3" s="193">
        <f ca="1">TODAY()</f>
        <v>42689</v>
      </c>
      <c r="C3" s="193"/>
      <c r="D3" s="193"/>
      <c r="G3" s="2" t="s">
        <v>57</v>
      </c>
      <c r="O3" s="174">
        <f>VLOOKUP(MONTH($E$12),Календарь!$Y$5:$AD$20,4,0)</f>
        <v>21</v>
      </c>
      <c r="P3" s="174"/>
    </row>
    <row r="4" spans="2:106" x14ac:dyDescent="0.25">
      <c r="G4" s="2" t="s">
        <v>58</v>
      </c>
      <c r="O4" s="192">
        <f>VLOOKUP(MONTH($E$12),Календарь!$Y$5:$AD$20,5,0)</f>
        <v>9</v>
      </c>
      <c r="P4" s="192"/>
    </row>
    <row r="5" spans="2:106" x14ac:dyDescent="0.25">
      <c r="B5" s="19"/>
      <c r="C5" s="47"/>
      <c r="D5" s="51"/>
      <c r="F5" s="53"/>
      <c r="G5" s="53" t="s">
        <v>59</v>
      </c>
      <c r="H5" s="53"/>
      <c r="I5" s="53"/>
      <c r="J5" s="53"/>
      <c r="K5" s="53"/>
      <c r="L5" s="53"/>
      <c r="M5" s="53"/>
      <c r="N5" s="52"/>
      <c r="O5" s="174">
        <f>VLOOKUP(MONTH($E$12),Календарь!$Y$5:$AD$20,6,0)</f>
        <v>167</v>
      </c>
      <c r="P5" s="174"/>
      <c r="Q5" s="52"/>
      <c r="R5" s="52"/>
      <c r="S5" s="52"/>
      <c r="T5" s="52"/>
      <c r="U5" s="52"/>
      <c r="V5" s="52"/>
      <c r="W5" s="52"/>
      <c r="X5" s="52"/>
      <c r="Y5" s="48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2"/>
      <c r="AL5" s="53"/>
      <c r="AM5" s="53"/>
      <c r="AN5" s="53"/>
      <c r="AO5" s="53"/>
      <c r="AP5" s="49"/>
      <c r="AQ5" s="19"/>
      <c r="AR5" s="50"/>
    </row>
    <row r="6" spans="2:106" x14ac:dyDescent="0.25">
      <c r="B6" s="19"/>
      <c r="C6" s="47"/>
      <c r="D6" s="51"/>
      <c r="E6" s="53"/>
      <c r="F6" s="53"/>
      <c r="G6" s="53"/>
      <c r="H6" s="53"/>
      <c r="I6" s="53"/>
      <c r="J6" s="53"/>
      <c r="K6" s="53"/>
      <c r="L6" s="53"/>
      <c r="M6" s="53"/>
      <c r="N6" s="52"/>
      <c r="O6" s="68"/>
      <c r="P6" s="69"/>
      <c r="Q6" s="52"/>
      <c r="R6" s="52"/>
      <c r="S6" s="52"/>
      <c r="T6" s="52"/>
      <c r="U6" s="52"/>
      <c r="V6" s="52"/>
      <c r="W6" s="52"/>
      <c r="X6" s="52"/>
      <c r="Y6" s="48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2"/>
      <c r="AL6" s="53"/>
      <c r="AM6" s="53"/>
      <c r="AN6" s="53"/>
      <c r="AO6" s="53"/>
      <c r="AP6" s="49"/>
      <c r="AQ6" s="19"/>
      <c r="AR6" s="50"/>
    </row>
    <row r="7" spans="2:106" ht="15.75" x14ac:dyDescent="0.25">
      <c r="B7" s="45" t="s">
        <v>0</v>
      </c>
      <c r="C7" s="45"/>
      <c r="D7" s="45"/>
      <c r="E7" s="45"/>
      <c r="F7" s="45"/>
      <c r="G7" s="45"/>
      <c r="H7" s="45"/>
      <c r="I7" s="95"/>
      <c r="J7" s="45"/>
      <c r="K7" s="45"/>
      <c r="L7" s="45"/>
      <c r="M7" s="45"/>
      <c r="N7" s="45"/>
      <c r="O7" s="178">
        <f>E12</f>
        <v>42675</v>
      </c>
      <c r="P7" s="179"/>
      <c r="Q7" s="179"/>
      <c r="R7" s="179"/>
      <c r="S7" s="179"/>
      <c r="T7" s="179"/>
      <c r="U7" s="179"/>
      <c r="V7" s="179"/>
      <c r="W7" s="179"/>
      <c r="X7" s="179"/>
      <c r="Y7" s="45"/>
      <c r="Z7" s="45"/>
      <c r="AA7" s="45"/>
      <c r="AC7" s="5"/>
      <c r="AY7" s="2"/>
      <c r="AZ7" s="2"/>
    </row>
    <row r="8" spans="2:106" x14ac:dyDescent="0.25"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5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</row>
    <row r="9" spans="2:106" s="4" customFormat="1" x14ac:dyDescent="0.25">
      <c r="B9" s="200" t="s">
        <v>96</v>
      </c>
      <c r="C9" s="180" t="s">
        <v>1</v>
      </c>
      <c r="D9" s="183" t="s">
        <v>2</v>
      </c>
      <c r="E9" s="65"/>
      <c r="F9" s="66"/>
      <c r="G9" s="66"/>
      <c r="H9" s="66"/>
      <c r="I9" s="96"/>
      <c r="J9" s="66"/>
      <c r="K9" s="66"/>
      <c r="L9" s="66"/>
      <c r="M9" s="66"/>
      <c r="N9" s="66"/>
      <c r="O9" s="66"/>
      <c r="P9" s="66"/>
      <c r="Q9" s="66"/>
      <c r="R9" s="66"/>
      <c r="S9" s="67"/>
      <c r="T9" s="65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7"/>
      <c r="AJ9" s="157" t="s">
        <v>3</v>
      </c>
      <c r="AK9" s="158" t="s">
        <v>4</v>
      </c>
      <c r="AL9" s="161" t="s">
        <v>5</v>
      </c>
      <c r="AM9" s="161"/>
      <c r="AN9" s="161"/>
      <c r="AO9" s="161"/>
      <c r="AP9" s="161"/>
      <c r="AQ9" s="162"/>
      <c r="AR9" s="169" t="s">
        <v>6</v>
      </c>
      <c r="AS9" s="172" t="s">
        <v>7</v>
      </c>
      <c r="AT9" s="173"/>
      <c r="AU9" s="149" t="s">
        <v>8</v>
      </c>
      <c r="AW9" s="150"/>
    </row>
    <row r="10" spans="2:106" s="4" customFormat="1" x14ac:dyDescent="0.25">
      <c r="B10" s="201"/>
      <c r="C10" s="181"/>
      <c r="D10" s="184"/>
      <c r="E10" s="77">
        <f>E12</f>
        <v>42675</v>
      </c>
      <c r="F10" s="77">
        <f t="shared" ref="F10:AI10" si="0">F12</f>
        <v>42676</v>
      </c>
      <c r="G10" s="77">
        <f t="shared" si="0"/>
        <v>42677</v>
      </c>
      <c r="H10" s="122">
        <f t="shared" si="0"/>
        <v>42678</v>
      </c>
      <c r="I10" s="93">
        <f t="shared" si="0"/>
        <v>42679</v>
      </c>
      <c r="J10" s="93">
        <f t="shared" si="0"/>
        <v>42680</v>
      </c>
      <c r="K10" s="77">
        <f t="shared" si="0"/>
        <v>42681</v>
      </c>
      <c r="L10" s="77">
        <f t="shared" si="0"/>
        <v>42682</v>
      </c>
      <c r="M10" s="77">
        <f t="shared" si="0"/>
        <v>42683</v>
      </c>
      <c r="N10" s="77">
        <f t="shared" si="0"/>
        <v>42684</v>
      </c>
      <c r="O10" s="77">
        <f t="shared" si="0"/>
        <v>42685</v>
      </c>
      <c r="P10" s="77">
        <f t="shared" si="0"/>
        <v>42686</v>
      </c>
      <c r="Q10" s="77">
        <f t="shared" si="0"/>
        <v>42687</v>
      </c>
      <c r="R10" s="77">
        <f t="shared" si="0"/>
        <v>42688</v>
      </c>
      <c r="S10" s="77">
        <f t="shared" si="0"/>
        <v>42689</v>
      </c>
      <c r="T10" s="77">
        <f t="shared" si="0"/>
        <v>42690</v>
      </c>
      <c r="U10" s="77">
        <f t="shared" si="0"/>
        <v>42691</v>
      </c>
      <c r="V10" s="77">
        <f t="shared" si="0"/>
        <v>42692</v>
      </c>
      <c r="W10" s="77">
        <f t="shared" si="0"/>
        <v>42693</v>
      </c>
      <c r="X10" s="77">
        <f t="shared" si="0"/>
        <v>42694</v>
      </c>
      <c r="Y10" s="77">
        <f t="shared" si="0"/>
        <v>42695</v>
      </c>
      <c r="Z10" s="77">
        <f t="shared" si="0"/>
        <v>42696</v>
      </c>
      <c r="AA10" s="77">
        <f t="shared" si="0"/>
        <v>42697</v>
      </c>
      <c r="AB10" s="77">
        <f t="shared" si="0"/>
        <v>42698</v>
      </c>
      <c r="AC10" s="77">
        <f t="shared" si="0"/>
        <v>42699</v>
      </c>
      <c r="AD10" s="77">
        <f t="shared" si="0"/>
        <v>42700</v>
      </c>
      <c r="AE10" s="77">
        <f t="shared" si="0"/>
        <v>42701</v>
      </c>
      <c r="AF10" s="77">
        <f t="shared" si="0"/>
        <v>42702</v>
      </c>
      <c r="AG10" s="77">
        <f t="shared" si="0"/>
        <v>42703</v>
      </c>
      <c r="AH10" s="77">
        <f t="shared" si="0"/>
        <v>42704</v>
      </c>
      <c r="AI10" s="77" t="str">
        <f t="shared" si="0"/>
        <v/>
      </c>
      <c r="AJ10" s="157"/>
      <c r="AK10" s="159"/>
      <c r="AL10" s="175" t="s">
        <v>9</v>
      </c>
      <c r="AM10" s="195" t="s">
        <v>10</v>
      </c>
      <c r="AN10" s="161"/>
      <c r="AO10" s="161"/>
      <c r="AP10" s="161"/>
      <c r="AQ10" s="162"/>
      <c r="AR10" s="170"/>
      <c r="AS10" s="163" t="s">
        <v>11</v>
      </c>
      <c r="AT10" s="149" t="s">
        <v>12</v>
      </c>
      <c r="AU10" s="149"/>
      <c r="AW10" s="150"/>
    </row>
    <row r="11" spans="2:106" s="4" customFormat="1" x14ac:dyDescent="0.25">
      <c r="B11" s="201"/>
      <c r="C11" s="181"/>
      <c r="D11" s="184"/>
      <c r="E11" s="65"/>
      <c r="F11" s="66"/>
      <c r="G11" s="66"/>
      <c r="H11" s="123"/>
      <c r="I11" s="96"/>
      <c r="J11" s="66"/>
      <c r="K11" s="66"/>
      <c r="L11" s="66"/>
      <c r="M11" s="66"/>
      <c r="N11" s="66"/>
      <c r="O11" s="66"/>
      <c r="P11" s="66"/>
      <c r="Q11" s="66"/>
      <c r="R11" s="66"/>
      <c r="S11" s="67"/>
      <c r="T11" s="65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7"/>
      <c r="AJ11" s="157"/>
      <c r="AK11" s="159"/>
      <c r="AL11" s="176"/>
      <c r="AM11" s="163" t="s">
        <v>13</v>
      </c>
      <c r="AN11" s="166" t="s">
        <v>14</v>
      </c>
      <c r="AO11" s="167"/>
      <c r="AP11" s="167"/>
      <c r="AQ11" s="168"/>
      <c r="AR11" s="170"/>
      <c r="AS11" s="164"/>
      <c r="AT11" s="149"/>
      <c r="AU11" s="149"/>
      <c r="AW11" s="150"/>
    </row>
    <row r="12" spans="2:106" s="4" customFormat="1" ht="60" x14ac:dyDescent="0.25">
      <c r="B12" s="202"/>
      <c r="C12" s="182"/>
      <c r="D12" s="185"/>
      <c r="E12" s="91">
        <v>42675</v>
      </c>
      <c r="F12" s="70">
        <f>E12+1</f>
        <v>42676</v>
      </c>
      <c r="G12" s="70">
        <f t="shared" ref="G12:AF12" si="1">F12+1</f>
        <v>42677</v>
      </c>
      <c r="H12" s="124">
        <f t="shared" si="1"/>
        <v>42678</v>
      </c>
      <c r="I12" s="92">
        <f t="shared" si="1"/>
        <v>42679</v>
      </c>
      <c r="J12" s="92">
        <f t="shared" si="1"/>
        <v>42680</v>
      </c>
      <c r="K12" s="70">
        <f t="shared" si="1"/>
        <v>42681</v>
      </c>
      <c r="L12" s="70">
        <f t="shared" si="1"/>
        <v>42682</v>
      </c>
      <c r="M12" s="70">
        <f t="shared" si="1"/>
        <v>42683</v>
      </c>
      <c r="N12" s="70">
        <f t="shared" si="1"/>
        <v>42684</v>
      </c>
      <c r="O12" s="70">
        <f t="shared" si="1"/>
        <v>42685</v>
      </c>
      <c r="P12" s="70">
        <f t="shared" si="1"/>
        <v>42686</v>
      </c>
      <c r="Q12" s="70">
        <f t="shared" si="1"/>
        <v>42687</v>
      </c>
      <c r="R12" s="70">
        <f t="shared" si="1"/>
        <v>42688</v>
      </c>
      <c r="S12" s="70">
        <f t="shared" si="1"/>
        <v>42689</v>
      </c>
      <c r="T12" s="70">
        <f t="shared" si="1"/>
        <v>42690</v>
      </c>
      <c r="U12" s="70">
        <f t="shared" si="1"/>
        <v>42691</v>
      </c>
      <c r="V12" s="70">
        <f t="shared" si="1"/>
        <v>42692</v>
      </c>
      <c r="W12" s="70">
        <f t="shared" si="1"/>
        <v>42693</v>
      </c>
      <c r="X12" s="70">
        <f t="shared" si="1"/>
        <v>42694</v>
      </c>
      <c r="Y12" s="70">
        <f t="shared" si="1"/>
        <v>42695</v>
      </c>
      <c r="Z12" s="70">
        <f t="shared" si="1"/>
        <v>42696</v>
      </c>
      <c r="AA12" s="70">
        <f t="shared" si="1"/>
        <v>42697</v>
      </c>
      <c r="AB12" s="70">
        <f t="shared" si="1"/>
        <v>42698</v>
      </c>
      <c r="AC12" s="70">
        <f t="shared" si="1"/>
        <v>42699</v>
      </c>
      <c r="AD12" s="70">
        <f t="shared" si="1"/>
        <v>42700</v>
      </c>
      <c r="AE12" s="70">
        <f t="shared" si="1"/>
        <v>42701</v>
      </c>
      <c r="AF12" s="70">
        <f t="shared" si="1"/>
        <v>42702</v>
      </c>
      <c r="AG12" s="70">
        <f>IF(DAY($AF12+1)&gt;DAY(AF12),$AF12+1,"")</f>
        <v>42703</v>
      </c>
      <c r="AH12" s="70">
        <f>IF(DAY($AF12+2)&gt;DAY(AF12),$AF12+2,"")</f>
        <v>42704</v>
      </c>
      <c r="AI12" s="70" t="str">
        <f>IF(DAY(AF12+3)&gt;DAY(AF12),AF12+3,"")</f>
        <v/>
      </c>
      <c r="AJ12" s="157"/>
      <c r="AK12" s="160"/>
      <c r="AL12" s="177"/>
      <c r="AM12" s="165"/>
      <c r="AN12" s="6" t="s">
        <v>15</v>
      </c>
      <c r="AO12" s="6" t="s">
        <v>16</v>
      </c>
      <c r="AP12" s="6" t="s">
        <v>17</v>
      </c>
      <c r="AQ12" s="7" t="s">
        <v>82</v>
      </c>
      <c r="AR12" s="171"/>
      <c r="AS12" s="165"/>
      <c r="AT12" s="149"/>
      <c r="AU12" s="149"/>
      <c r="AY12" s="4">
        <v>1</v>
      </c>
      <c r="AZ12" s="4">
        <v>2</v>
      </c>
      <c r="BA12" s="4">
        <v>3</v>
      </c>
      <c r="BB12" s="4">
        <v>4</v>
      </c>
      <c r="BC12" s="4">
        <v>5</v>
      </c>
      <c r="BD12" s="4">
        <v>6</v>
      </c>
      <c r="BE12" s="4">
        <v>7</v>
      </c>
      <c r="BF12" s="4">
        <v>8</v>
      </c>
      <c r="BG12" s="4">
        <v>9</v>
      </c>
      <c r="BH12" s="4">
        <v>10</v>
      </c>
      <c r="BI12" s="4">
        <v>11</v>
      </c>
      <c r="BJ12" s="4">
        <v>12</v>
      </c>
      <c r="BK12" s="4">
        <v>13</v>
      </c>
      <c r="BL12" s="4">
        <v>14</v>
      </c>
      <c r="BM12" s="4">
        <v>15</v>
      </c>
      <c r="BO12" s="4">
        <v>16</v>
      </c>
      <c r="BP12" s="4">
        <v>17</v>
      </c>
      <c r="BQ12" s="4">
        <v>18</v>
      </c>
      <c r="BR12" s="4">
        <v>19</v>
      </c>
      <c r="BS12" s="4">
        <v>20</v>
      </c>
      <c r="BT12" s="4">
        <v>21</v>
      </c>
      <c r="BU12" s="4">
        <v>22</v>
      </c>
      <c r="BV12" s="4">
        <v>23</v>
      </c>
      <c r="BW12" s="4">
        <v>24</v>
      </c>
      <c r="BX12" s="4">
        <v>25</v>
      </c>
      <c r="BY12" s="4">
        <v>26</v>
      </c>
      <c r="BZ12" s="4">
        <v>27</v>
      </c>
      <c r="CA12" s="4">
        <v>28</v>
      </c>
      <c r="CB12" s="4">
        <v>29</v>
      </c>
      <c r="CC12" s="4">
        <v>30</v>
      </c>
      <c r="CD12" s="4">
        <v>31</v>
      </c>
    </row>
    <row r="13" spans="2:106" ht="15.75" thickBot="1" x14ac:dyDescent="0.3">
      <c r="B13" s="8">
        <v>1</v>
      </c>
      <c r="C13" s="9">
        <v>2</v>
      </c>
      <c r="D13" s="11">
        <v>3</v>
      </c>
      <c r="E13" s="142">
        <v>4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0">
        <v>5</v>
      </c>
      <c r="AK13" s="11">
        <v>6</v>
      </c>
      <c r="AL13" s="12">
        <v>7</v>
      </c>
      <c r="AM13" s="8">
        <v>8</v>
      </c>
      <c r="AN13" s="9">
        <v>9</v>
      </c>
      <c r="AO13" s="8">
        <v>10</v>
      </c>
      <c r="AP13" s="8">
        <v>11</v>
      </c>
      <c r="AQ13" s="11">
        <v>12</v>
      </c>
      <c r="AR13" s="10">
        <v>13</v>
      </c>
      <c r="AS13" s="9">
        <v>14</v>
      </c>
      <c r="AT13" s="8">
        <v>15</v>
      </c>
      <c r="AU13" s="8">
        <v>16</v>
      </c>
    </row>
    <row r="14" spans="2:106" s="19" customFormat="1" x14ac:dyDescent="0.25">
      <c r="B14" s="186" t="s">
        <v>60</v>
      </c>
      <c r="C14" s="188" t="s">
        <v>79</v>
      </c>
      <c r="D14" s="190"/>
      <c r="E14" s="43" t="s">
        <v>18</v>
      </c>
      <c r="F14" s="13" t="s">
        <v>18</v>
      </c>
      <c r="G14" s="13" t="s">
        <v>76</v>
      </c>
      <c r="H14" s="125" t="s">
        <v>77</v>
      </c>
      <c r="I14" s="13" t="s">
        <v>77</v>
      </c>
      <c r="J14" s="13" t="s">
        <v>19</v>
      </c>
      <c r="K14" s="13" t="s">
        <v>18</v>
      </c>
      <c r="L14" s="13" t="s">
        <v>18</v>
      </c>
      <c r="M14" s="13" t="s">
        <v>18</v>
      </c>
      <c r="N14" s="13" t="s">
        <v>18</v>
      </c>
      <c r="O14" s="13" t="s">
        <v>18</v>
      </c>
      <c r="P14" s="13" t="s">
        <v>19</v>
      </c>
      <c r="Q14" s="13" t="s">
        <v>19</v>
      </c>
      <c r="R14" s="13"/>
      <c r="S14" s="26"/>
      <c r="T14" s="4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/>
      <c r="AJ14" s="15"/>
      <c r="AK14" s="16"/>
      <c r="AL14" s="84"/>
      <c r="AM14" s="80"/>
      <c r="AN14" s="82"/>
      <c r="AO14" s="82"/>
      <c r="AP14" s="82"/>
      <c r="AQ14" s="139">
        <v>0.77638888888888891</v>
      </c>
      <c r="AR14" s="15"/>
      <c r="AS14" s="17"/>
      <c r="AT14" s="18"/>
      <c r="AU14" s="145"/>
      <c r="AY14" s="20">
        <f t="shared" ref="AY14:BM14" si="2">IF(E14="Я",1,IF(E14="Н",1,IF(E14="РП",1,IF(E14="С",1,IF(E14="ВМ",1,IF(E14="К",1,IF(E14="УВ",1,IF(E14="ЛЧ",1))))))))</f>
        <v>1</v>
      </c>
      <c r="AZ14" s="20">
        <f t="shared" si="2"/>
        <v>1</v>
      </c>
      <c r="BA14" s="20" t="b">
        <f t="shared" si="2"/>
        <v>0</v>
      </c>
      <c r="BB14" s="20" t="b">
        <f t="shared" si="2"/>
        <v>0</v>
      </c>
      <c r="BC14" s="20" t="b">
        <f t="shared" si="2"/>
        <v>0</v>
      </c>
      <c r="BD14" s="20" t="b">
        <f t="shared" si="2"/>
        <v>0</v>
      </c>
      <c r="BE14" s="20">
        <f t="shared" si="2"/>
        <v>1</v>
      </c>
      <c r="BF14" s="20">
        <f t="shared" si="2"/>
        <v>1</v>
      </c>
      <c r="BG14" s="20">
        <f t="shared" si="2"/>
        <v>1</v>
      </c>
      <c r="BH14" s="20">
        <f t="shared" si="2"/>
        <v>1</v>
      </c>
      <c r="BI14" s="20">
        <f t="shared" si="2"/>
        <v>1</v>
      </c>
      <c r="BJ14" s="20" t="b">
        <f t="shared" si="2"/>
        <v>0</v>
      </c>
      <c r="BK14" s="20" t="b">
        <f t="shared" si="2"/>
        <v>0</v>
      </c>
      <c r="BL14" s="20" t="b">
        <f t="shared" si="2"/>
        <v>0</v>
      </c>
      <c r="BM14" s="20" t="b">
        <f t="shared" si="2"/>
        <v>0</v>
      </c>
      <c r="BN14" s="20"/>
      <c r="BO14" s="20" t="b">
        <f t="shared" ref="BO14:CD14" si="3">IF(T14="Я",1,IF(T14="Н",1,IF(T14="РП",1,IF(T14="С",1,IF(T14="ВМ",1,IF(T14="К",1,IF(T14="УВ",1,IF(T14="ЛЧ",1))))))))</f>
        <v>0</v>
      </c>
      <c r="BP14" s="20" t="b">
        <f t="shared" si="3"/>
        <v>0</v>
      </c>
      <c r="BQ14" s="20" t="b">
        <f t="shared" si="3"/>
        <v>0</v>
      </c>
      <c r="BR14" s="20" t="b">
        <f t="shared" si="3"/>
        <v>0</v>
      </c>
      <c r="BS14" s="20" t="b">
        <f t="shared" si="3"/>
        <v>0</v>
      </c>
      <c r="BT14" s="20" t="b">
        <f t="shared" si="3"/>
        <v>0</v>
      </c>
      <c r="BU14" s="20" t="b">
        <f t="shared" si="3"/>
        <v>0</v>
      </c>
      <c r="BV14" s="20" t="b">
        <f t="shared" si="3"/>
        <v>0</v>
      </c>
      <c r="BW14" s="20" t="b">
        <f t="shared" si="3"/>
        <v>0</v>
      </c>
      <c r="BX14" s="20" t="b">
        <f t="shared" si="3"/>
        <v>0</v>
      </c>
      <c r="BY14" s="20" t="b">
        <f t="shared" si="3"/>
        <v>0</v>
      </c>
      <c r="BZ14" s="20" t="b">
        <f t="shared" si="3"/>
        <v>0</v>
      </c>
      <c r="CA14" s="20" t="b">
        <f t="shared" si="3"/>
        <v>0</v>
      </c>
      <c r="CB14" s="20" t="b">
        <f t="shared" si="3"/>
        <v>0</v>
      </c>
      <c r="CC14" s="20" t="b">
        <f t="shared" si="3"/>
        <v>0</v>
      </c>
      <c r="CD14" s="20" t="b">
        <f t="shared" si="3"/>
        <v>0</v>
      </c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</row>
    <row r="15" spans="2:106" s="19" customFormat="1" ht="15.75" thickBot="1" x14ac:dyDescent="0.3">
      <c r="B15" s="187"/>
      <c r="C15" s="189"/>
      <c r="D15" s="191"/>
      <c r="E15" s="127">
        <v>0.33333333333333331</v>
      </c>
      <c r="F15" s="46">
        <v>0.33333333333333331</v>
      </c>
      <c r="G15" s="137" t="s">
        <v>83</v>
      </c>
      <c r="H15" s="128">
        <v>0.33333333333333331</v>
      </c>
      <c r="I15" s="46">
        <v>0.33333333333333331</v>
      </c>
      <c r="J15" s="46"/>
      <c r="K15" s="46">
        <v>0.33333333333333331</v>
      </c>
      <c r="L15" s="46">
        <v>0.33333333333333331</v>
      </c>
      <c r="M15" s="46">
        <v>0.33333333333333331</v>
      </c>
      <c r="N15" s="129">
        <v>0.33333333333333331</v>
      </c>
      <c r="O15" s="129">
        <v>0.33333333333333331</v>
      </c>
      <c r="P15" s="129"/>
      <c r="Q15" s="129"/>
      <c r="R15" s="46"/>
      <c r="S15" s="130"/>
      <c r="T15" s="127"/>
      <c r="U15" s="46"/>
      <c r="V15" s="46"/>
      <c r="W15" s="129"/>
      <c r="X15" s="129"/>
      <c r="Y15" s="129"/>
      <c r="Z15" s="129"/>
      <c r="AA15" s="129"/>
      <c r="AB15" s="129"/>
      <c r="AC15" s="129"/>
      <c r="AD15" s="129"/>
      <c r="AE15" s="129"/>
      <c r="AF15" s="46"/>
      <c r="AG15" s="46"/>
      <c r="AH15" s="46"/>
      <c r="AI15" s="130"/>
      <c r="AJ15" s="21"/>
      <c r="AK15" s="22"/>
      <c r="AL15" s="85"/>
      <c r="AM15" s="81"/>
      <c r="AN15" s="83"/>
      <c r="AO15" s="83"/>
      <c r="AP15" s="83"/>
      <c r="AQ15" s="198">
        <v>1.2916666666666667</v>
      </c>
      <c r="AR15" s="21"/>
      <c r="AS15" s="23"/>
      <c r="AT15" s="24"/>
      <c r="AU15" s="146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</row>
    <row r="16" spans="2:106" s="19" customFormat="1" x14ac:dyDescent="0.25">
      <c r="B16" s="151" t="s">
        <v>60</v>
      </c>
      <c r="C16" s="153" t="s">
        <v>80</v>
      </c>
      <c r="D16" s="155"/>
      <c r="E16" s="44" t="s">
        <v>18</v>
      </c>
      <c r="F16" s="25" t="s">
        <v>18</v>
      </c>
      <c r="G16" s="25" t="s">
        <v>18</v>
      </c>
      <c r="H16" s="126" t="s">
        <v>19</v>
      </c>
      <c r="I16" s="25" t="s">
        <v>77</v>
      </c>
      <c r="J16" s="25" t="s">
        <v>77</v>
      </c>
      <c r="K16" s="25" t="s">
        <v>78</v>
      </c>
      <c r="L16" s="25" t="s">
        <v>18</v>
      </c>
      <c r="M16" s="25" t="s">
        <v>18</v>
      </c>
      <c r="N16" s="13" t="s">
        <v>18</v>
      </c>
      <c r="O16" s="13" t="s">
        <v>76</v>
      </c>
      <c r="P16" s="13" t="s">
        <v>19</v>
      </c>
      <c r="Q16" s="13" t="s">
        <v>19</v>
      </c>
      <c r="R16" s="25"/>
      <c r="S16" s="26"/>
      <c r="T16" s="44"/>
      <c r="U16" s="25"/>
      <c r="V16" s="25"/>
      <c r="W16" s="13"/>
      <c r="X16" s="13"/>
      <c r="Y16" s="13"/>
      <c r="Z16" s="13"/>
      <c r="AA16" s="13"/>
      <c r="AB16" s="13"/>
      <c r="AC16" s="13"/>
      <c r="AD16" s="13"/>
      <c r="AE16" s="13"/>
      <c r="AF16" s="25"/>
      <c r="AG16" s="25"/>
      <c r="AH16" s="25"/>
      <c r="AI16" s="26"/>
      <c r="AJ16" s="27"/>
      <c r="AK16" s="28"/>
      <c r="AL16" s="86"/>
      <c r="AM16" s="78"/>
      <c r="AN16" s="78"/>
      <c r="AO16" s="78"/>
      <c r="AP16" s="78"/>
      <c r="AQ16" s="141">
        <v>0.89166666666666661</v>
      </c>
      <c r="AR16" s="27"/>
      <c r="AS16" s="17"/>
      <c r="AT16" s="18"/>
      <c r="AU16" s="147"/>
      <c r="AY16" s="20">
        <f t="shared" ref="AY16:BM16" si="4">IF(E16="Я",1,IF(E16="Н",1,IF(E16="РП",1,IF(E16="С",1,IF(E16="ВМ",1,IF(E16="К",1,IF(E16="УВ",1,IF(E16="ЛЧ",1))))))))</f>
        <v>1</v>
      </c>
      <c r="AZ16" s="20">
        <f t="shared" si="4"/>
        <v>1</v>
      </c>
      <c r="BA16" s="20">
        <f t="shared" si="4"/>
        <v>1</v>
      </c>
      <c r="BB16" s="20" t="b">
        <f t="shared" si="4"/>
        <v>0</v>
      </c>
      <c r="BC16" s="20" t="b">
        <f t="shared" si="4"/>
        <v>0</v>
      </c>
      <c r="BD16" s="20" t="b">
        <f t="shared" si="4"/>
        <v>0</v>
      </c>
      <c r="BE16" s="20" t="b">
        <f t="shared" si="4"/>
        <v>0</v>
      </c>
      <c r="BF16" s="20">
        <f t="shared" si="4"/>
        <v>1</v>
      </c>
      <c r="BG16" s="20">
        <f t="shared" si="4"/>
        <v>1</v>
      </c>
      <c r="BH16" s="20">
        <f t="shared" si="4"/>
        <v>1</v>
      </c>
      <c r="BI16" s="20" t="b">
        <f t="shared" si="4"/>
        <v>0</v>
      </c>
      <c r="BJ16" s="20" t="b">
        <f t="shared" si="4"/>
        <v>0</v>
      </c>
      <c r="BK16" s="20" t="b">
        <f t="shared" si="4"/>
        <v>0</v>
      </c>
      <c r="BL16" s="20" t="b">
        <f t="shared" si="4"/>
        <v>0</v>
      </c>
      <c r="BM16" s="20" t="b">
        <f t="shared" si="4"/>
        <v>0</v>
      </c>
      <c r="BN16" s="20"/>
      <c r="BO16" s="20" t="b">
        <f t="shared" ref="BO16:CD16" si="5">IF(T16="Я",1,IF(T16="Н",1,IF(T16="РП",1,IF(T16="С",1,IF(T16="ВМ",1,IF(T16="К",1,IF(T16="УВ",1,IF(T16="ЛЧ",1))))))))</f>
        <v>0</v>
      </c>
      <c r="BP16" s="20" t="b">
        <f t="shared" si="5"/>
        <v>0</v>
      </c>
      <c r="BQ16" s="20" t="b">
        <f t="shared" si="5"/>
        <v>0</v>
      </c>
      <c r="BR16" s="20" t="b">
        <f t="shared" si="5"/>
        <v>0</v>
      </c>
      <c r="BS16" s="20" t="b">
        <f t="shared" si="5"/>
        <v>0</v>
      </c>
      <c r="BT16" s="20" t="b">
        <f t="shared" si="5"/>
        <v>0</v>
      </c>
      <c r="BU16" s="20" t="b">
        <f t="shared" si="5"/>
        <v>0</v>
      </c>
      <c r="BV16" s="20" t="b">
        <f t="shared" si="5"/>
        <v>0</v>
      </c>
      <c r="BW16" s="20" t="b">
        <f t="shared" si="5"/>
        <v>0</v>
      </c>
      <c r="BX16" s="20" t="b">
        <f t="shared" si="5"/>
        <v>0</v>
      </c>
      <c r="BY16" s="20" t="b">
        <f t="shared" si="5"/>
        <v>0</v>
      </c>
      <c r="BZ16" s="20" t="b">
        <f t="shared" si="5"/>
        <v>0</v>
      </c>
      <c r="CA16" s="20" t="b">
        <f t="shared" si="5"/>
        <v>0</v>
      </c>
      <c r="CB16" s="20" t="b">
        <f t="shared" si="5"/>
        <v>0</v>
      </c>
      <c r="CC16" s="20" t="b">
        <f t="shared" si="5"/>
        <v>0</v>
      </c>
      <c r="CD16" s="20" t="b">
        <f t="shared" si="5"/>
        <v>0</v>
      </c>
      <c r="CE16" s="20"/>
      <c r="CF16" s="20"/>
      <c r="CG16" s="20"/>
      <c r="CH16" s="20"/>
      <c r="CI16" s="20"/>
      <c r="CJ16" s="20"/>
      <c r="CK16" s="20"/>
      <c r="CL16" s="20"/>
    </row>
    <row r="17" spans="2:85" s="19" customFormat="1" ht="15.75" thickBot="1" x14ac:dyDescent="0.3">
      <c r="B17" s="152"/>
      <c r="C17" s="154"/>
      <c r="D17" s="156"/>
      <c r="E17" s="131">
        <v>0.33333333333333331</v>
      </c>
      <c r="F17" s="129">
        <v>0.33333333333333331</v>
      </c>
      <c r="G17" s="129">
        <v>0.33333333333333331</v>
      </c>
      <c r="H17" s="132"/>
      <c r="I17" s="129">
        <v>0.33333333333333331</v>
      </c>
      <c r="J17" s="129">
        <v>0.33333333333333331</v>
      </c>
      <c r="K17" s="138" t="s">
        <v>84</v>
      </c>
      <c r="L17" s="129">
        <v>0.33333333333333331</v>
      </c>
      <c r="M17" s="129">
        <v>0.33333333333333331</v>
      </c>
      <c r="N17" s="129">
        <v>0.33333333333333331</v>
      </c>
      <c r="O17" s="138" t="s">
        <v>87</v>
      </c>
      <c r="P17" s="129"/>
      <c r="Q17" s="129"/>
      <c r="R17" s="129"/>
      <c r="S17" s="133"/>
      <c r="T17" s="131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33"/>
      <c r="AJ17" s="29"/>
      <c r="AK17" s="30"/>
      <c r="AL17" s="87"/>
      <c r="AM17" s="79"/>
      <c r="AN17" s="79"/>
      <c r="AO17" s="79"/>
      <c r="AP17" s="79"/>
      <c r="AQ17" s="197">
        <v>1</v>
      </c>
      <c r="AR17" s="29"/>
      <c r="AS17" s="23"/>
      <c r="AT17" s="24"/>
      <c r="AU17" s="148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</row>
    <row r="18" spans="2:85" s="19" customFormat="1" x14ac:dyDescent="0.25">
      <c r="B18" s="54"/>
      <c r="C18" s="55"/>
      <c r="D18" s="56"/>
      <c r="E18" s="57"/>
      <c r="F18" s="57"/>
      <c r="G18" s="140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9"/>
      <c r="AU18" s="58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</row>
    <row r="19" spans="2:85" x14ac:dyDescent="0.25">
      <c r="B19" s="54"/>
      <c r="C19" s="64" t="s">
        <v>89</v>
      </c>
      <c r="D19" s="199">
        <v>0.30555555555555552</v>
      </c>
      <c r="E19" s="60"/>
      <c r="F19" s="61"/>
      <c r="G19" s="134"/>
      <c r="H19" s="61"/>
      <c r="I19" s="97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  <c r="AM19" s="63"/>
      <c r="AN19" s="61"/>
      <c r="AO19" s="61"/>
      <c r="AP19" s="61"/>
      <c r="AQ19" s="196">
        <f>AQ14/8</f>
        <v>9.7048611111111113E-2</v>
      </c>
      <c r="AR19" s="196">
        <f>AQ16/8</f>
        <v>0.11145833333333333</v>
      </c>
      <c r="AS19" s="61"/>
      <c r="AT19" s="61"/>
      <c r="AU19" s="61"/>
      <c r="AV19" s="19"/>
    </row>
    <row r="20" spans="2:85" x14ac:dyDescent="0.25">
      <c r="B20" s="54"/>
      <c r="C20" s="64" t="s">
        <v>90</v>
      </c>
      <c r="D20" s="199">
        <v>0.67013888888888884</v>
      </c>
      <c r="E20" s="60"/>
      <c r="F20" s="61"/>
      <c r="G20" s="136"/>
      <c r="H20" s="61"/>
      <c r="I20" s="97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2"/>
      <c r="AM20" s="63"/>
      <c r="AN20" s="61"/>
      <c r="AO20" s="61"/>
      <c r="AP20" s="61"/>
      <c r="AQ20" s="196">
        <f>AQ15/8</f>
        <v>0.16145833333333334</v>
      </c>
      <c r="AR20" s="196">
        <f>AQ17/8</f>
        <v>0.125</v>
      </c>
      <c r="AS20" s="61"/>
      <c r="AT20" s="61"/>
      <c r="AU20" s="61"/>
      <c r="AV20" s="19"/>
    </row>
    <row r="21" spans="2:85" x14ac:dyDescent="0.25">
      <c r="B21" s="54"/>
      <c r="C21" s="64" t="s">
        <v>91</v>
      </c>
      <c r="D21" s="135">
        <v>3.125E-2</v>
      </c>
      <c r="E21" s="60"/>
      <c r="F21" s="61"/>
      <c r="G21" s="136"/>
      <c r="H21" s="61"/>
      <c r="I21" s="97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  <c r="AM21" s="63"/>
      <c r="AN21" s="61"/>
      <c r="AO21" s="61"/>
      <c r="AP21" s="61"/>
      <c r="AQ21" s="61"/>
      <c r="AR21" s="62"/>
      <c r="AS21" s="61"/>
      <c r="AT21" s="61"/>
      <c r="AU21" s="61"/>
      <c r="AV21" s="19"/>
    </row>
    <row r="22" spans="2:85" x14ac:dyDescent="0.25">
      <c r="B22" s="54"/>
      <c r="C22" s="64" t="s">
        <v>92</v>
      </c>
      <c r="D22" s="199">
        <v>0.33333333333333331</v>
      </c>
      <c r="E22" s="60"/>
      <c r="F22" s="61"/>
      <c r="G22" s="136"/>
      <c r="H22" s="61"/>
      <c r="I22" s="97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2"/>
      <c r="AM22" s="63"/>
      <c r="AN22" s="61"/>
      <c r="AO22" s="61"/>
      <c r="AP22" s="61"/>
      <c r="AQ22" s="61"/>
      <c r="AR22" s="62"/>
      <c r="AS22" s="61"/>
      <c r="AT22" s="61"/>
      <c r="AU22" s="61"/>
      <c r="AV22" s="19"/>
    </row>
    <row r="23" spans="2:85" x14ac:dyDescent="0.25">
      <c r="B23" s="54"/>
      <c r="C23" s="64" t="s">
        <v>93</v>
      </c>
      <c r="D23" s="199">
        <v>0.66666666666666663</v>
      </c>
      <c r="E23" s="60"/>
      <c r="F23" s="61"/>
      <c r="G23" s="136"/>
      <c r="H23" s="61"/>
      <c r="I23" s="97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  <c r="AM23" s="63"/>
      <c r="AN23" s="61"/>
      <c r="AO23" s="61"/>
      <c r="AP23" s="61"/>
      <c r="AQ23" s="61"/>
      <c r="AR23" s="62"/>
      <c r="AS23" s="61"/>
      <c r="AT23" s="61"/>
      <c r="AU23" s="61"/>
      <c r="AV23" s="19"/>
    </row>
    <row r="24" spans="2:85" x14ac:dyDescent="0.25">
      <c r="B24" s="54"/>
      <c r="C24" s="64" t="s">
        <v>94</v>
      </c>
      <c r="D24" s="135">
        <v>4.1666666666666664E-2</v>
      </c>
      <c r="E24" s="60"/>
      <c r="F24" s="61"/>
      <c r="G24" s="134"/>
      <c r="H24" s="61"/>
      <c r="I24" s="97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2"/>
      <c r="AM24" s="63"/>
      <c r="AN24" s="61"/>
      <c r="AO24" s="61"/>
      <c r="AP24" s="61"/>
      <c r="AQ24" s="61"/>
      <c r="AR24" s="62"/>
      <c r="AS24" s="61"/>
      <c r="AT24" s="61"/>
      <c r="AU24" s="61"/>
      <c r="AV24" s="19"/>
    </row>
    <row r="25" spans="2:85" x14ac:dyDescent="0.25">
      <c r="E25" s="73" t="s">
        <v>18</v>
      </c>
      <c r="F25" s="89" t="s">
        <v>20</v>
      </c>
      <c r="G25" s="1" t="s">
        <v>21</v>
      </c>
      <c r="X25" s="31"/>
      <c r="Y25" s="31"/>
      <c r="Z25" s="31"/>
      <c r="AA25" s="31"/>
      <c r="AB25" s="31"/>
    </row>
    <row r="26" spans="2:85" x14ac:dyDescent="0.25">
      <c r="E26" s="73" t="s">
        <v>77</v>
      </c>
      <c r="F26" s="89" t="s">
        <v>20</v>
      </c>
      <c r="G26" s="1" t="s">
        <v>81</v>
      </c>
      <c r="S26" s="72"/>
    </row>
    <row r="27" spans="2:85" x14ac:dyDescent="0.25">
      <c r="E27" s="73"/>
      <c r="F27" s="89"/>
      <c r="G27" s="1" t="s">
        <v>85</v>
      </c>
    </row>
    <row r="28" spans="2:85" x14ac:dyDescent="0.25">
      <c r="E28" s="73"/>
      <c r="F28" s="88"/>
      <c r="G28" s="1" t="s">
        <v>86</v>
      </c>
      <c r="H28" s="1"/>
    </row>
    <row r="29" spans="2:85" x14ac:dyDescent="0.25">
      <c r="E29" s="73"/>
      <c r="F29" s="88"/>
      <c r="G29" s="1" t="s">
        <v>88</v>
      </c>
      <c r="H29" s="1"/>
    </row>
    <row r="30" spans="2:85" x14ac:dyDescent="0.25">
      <c r="E30" s="73"/>
      <c r="F30" s="88"/>
      <c r="G30" s="2" t="s">
        <v>95</v>
      </c>
      <c r="H30" s="1"/>
    </row>
    <row r="31" spans="2:85" x14ac:dyDescent="0.25">
      <c r="E31" s="73"/>
      <c r="F31" s="88"/>
      <c r="H31" s="1"/>
    </row>
    <row r="32" spans="2:85" x14ac:dyDescent="0.25">
      <c r="E32" s="73"/>
      <c r="F32" s="88"/>
      <c r="H32" s="1"/>
    </row>
    <row r="33" spans="5:6" x14ac:dyDescent="0.25">
      <c r="E33" s="73"/>
      <c r="F33" s="88"/>
    </row>
    <row r="34" spans="5:6" x14ac:dyDescent="0.25">
      <c r="E34" s="73"/>
      <c r="F34" s="88"/>
    </row>
    <row r="35" spans="5:6" x14ac:dyDescent="0.25">
      <c r="E35" s="90"/>
    </row>
    <row r="36" spans="5:6" x14ac:dyDescent="0.25">
      <c r="E36" s="90"/>
    </row>
  </sheetData>
  <mergeCells count="33">
    <mergeCell ref="Q2:R2"/>
    <mergeCell ref="AL10:AL12"/>
    <mergeCell ref="AM10:AQ10"/>
    <mergeCell ref="O7:X7"/>
    <mergeCell ref="B9:B12"/>
    <mergeCell ref="C9:C12"/>
    <mergeCell ref="D9:D12"/>
    <mergeCell ref="O5:P5"/>
    <mergeCell ref="O4:P4"/>
    <mergeCell ref="O2:P2"/>
    <mergeCell ref="O3:P3"/>
    <mergeCell ref="B3:D3"/>
    <mergeCell ref="B2:D2"/>
    <mergeCell ref="B16:B17"/>
    <mergeCell ref="C16:C17"/>
    <mergeCell ref="D16:D17"/>
    <mergeCell ref="AJ9:AJ12"/>
    <mergeCell ref="AK9:AK12"/>
    <mergeCell ref="B14:B15"/>
    <mergeCell ref="C14:C15"/>
    <mergeCell ref="D14:D15"/>
    <mergeCell ref="E13:AI13"/>
    <mergeCell ref="AU14:AU15"/>
    <mergeCell ref="AU16:AU17"/>
    <mergeCell ref="AU9:AU12"/>
    <mergeCell ref="AW9:AW11"/>
    <mergeCell ref="AL9:AQ9"/>
    <mergeCell ref="AS10:AS12"/>
    <mergeCell ref="AT10:AT12"/>
    <mergeCell ref="AM11:AM12"/>
    <mergeCell ref="AN11:AQ11"/>
    <mergeCell ref="AR9:AR12"/>
    <mergeCell ref="AS9:AT9"/>
  </mergeCells>
  <conditionalFormatting sqref="E14:AI14 E16:AI16">
    <cfRule type="containsText" dxfId="6" priority="3" stopIfTrue="1" operator="containsText" text="рп">
      <formula>NOT(ISERROR(SEARCH("рп",E14)))</formula>
    </cfRule>
    <cfRule type="containsText" dxfId="5" priority="4" stopIfTrue="1" operator="containsText" text="к">
      <formula>NOT(ISERROR(SEARCH("к",E14)))</formula>
    </cfRule>
    <cfRule type="containsText" dxfId="4" priority="5" stopIfTrue="1" operator="containsText" text="оз">
      <formula>NOT(ISERROR(SEARCH("оз",E14)))</formula>
    </cfRule>
    <cfRule type="containsText" dxfId="3" priority="6" stopIfTrue="1" operator="containsText" text="б">
      <formula>NOT(ISERROR(SEARCH("б",E14)))</formula>
    </cfRule>
    <cfRule type="containsText" dxfId="2" priority="7" stopIfTrue="1" operator="containsText" text="од">
      <formula>NOT(ISERROR(SEARCH("од",E14)))</formula>
    </cfRule>
    <cfRule type="containsText" dxfId="1" priority="8" stopIfTrue="1" operator="containsText" text="от">
      <formula>NOT(ISERROR(SEARCH("от",E14)))</formula>
    </cfRule>
  </conditionalFormatting>
  <conditionalFormatting sqref="E10:AI12 E14:AI17">
    <cfRule type="expression" dxfId="0" priority="1" stopIfTrue="1">
      <formula>WEEKDAY(E$10,2)&gt;5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L38"/>
  <sheetViews>
    <sheetView topLeftCell="B1" workbookViewId="0">
      <selection activeCell="AC15" sqref="AC15"/>
    </sheetView>
  </sheetViews>
  <sheetFormatPr defaultColWidth="4.28515625" defaultRowHeight="15.75" x14ac:dyDescent="0.25"/>
  <cols>
    <col min="1" max="24" width="4.28515625" style="32"/>
    <col min="25" max="25" width="10.28515625" style="32" customWidth="1"/>
    <col min="26" max="26" width="11.28515625" style="32" bestFit="1" customWidth="1"/>
    <col min="27" max="27" width="11.85546875" style="32" customWidth="1"/>
    <col min="28" max="30" width="11.7109375" style="32" customWidth="1"/>
    <col min="31" max="33" width="4.28515625" style="32"/>
    <col min="34" max="34" width="21.42578125" style="32" bestFit="1" customWidth="1"/>
    <col min="35" max="35" width="11.85546875" style="32" bestFit="1" customWidth="1"/>
    <col min="36" max="36" width="15.85546875" style="32" bestFit="1" customWidth="1"/>
    <col min="37" max="38" width="11.28515625" style="32" bestFit="1" customWidth="1"/>
    <col min="39" max="16384" width="4.28515625" style="32"/>
  </cols>
  <sheetData>
    <row r="3" spans="2:38" x14ac:dyDescent="0.25">
      <c r="Y3" s="110"/>
      <c r="Z3" s="110"/>
      <c r="AA3" s="110"/>
      <c r="AB3" s="110"/>
      <c r="AC3" s="110"/>
      <c r="AD3" s="110"/>
    </row>
    <row r="4" spans="2:38" ht="38.25" x14ac:dyDescent="0.25">
      <c r="D4" s="32" t="s">
        <v>22</v>
      </c>
      <c r="K4" s="32" t="s">
        <v>30</v>
      </c>
      <c r="Q4" s="32" t="s">
        <v>31</v>
      </c>
      <c r="X4" s="102"/>
      <c r="Y4" s="121" t="s">
        <v>75</v>
      </c>
      <c r="Z4" s="121" t="s">
        <v>61</v>
      </c>
      <c r="AA4" s="99" t="s">
        <v>44</v>
      </c>
      <c r="AB4" s="99" t="s">
        <v>45</v>
      </c>
      <c r="AC4" s="99" t="s">
        <v>46</v>
      </c>
      <c r="AD4" s="120" t="s">
        <v>47</v>
      </c>
      <c r="AE4" s="100"/>
      <c r="AF4" s="100"/>
      <c r="AG4" s="100"/>
      <c r="AH4" s="111" t="s">
        <v>70</v>
      </c>
      <c r="AI4" s="112" t="s">
        <v>71</v>
      </c>
      <c r="AJ4" s="112" t="s">
        <v>72</v>
      </c>
      <c r="AK4" s="112" t="s">
        <v>73</v>
      </c>
      <c r="AL4" s="113" t="s">
        <v>74</v>
      </c>
    </row>
    <row r="5" spans="2:38" x14ac:dyDescent="0.25">
      <c r="B5" s="32" t="s">
        <v>23</v>
      </c>
      <c r="D5" s="36">
        <v>2</v>
      </c>
      <c r="E5" s="32">
        <v>9</v>
      </c>
      <c r="F5" s="32">
        <v>16</v>
      </c>
      <c r="G5" s="32">
        <v>23</v>
      </c>
      <c r="H5" s="32">
        <v>30</v>
      </c>
      <c r="K5" s="32">
        <v>6</v>
      </c>
      <c r="L5" s="32">
        <v>13</v>
      </c>
      <c r="M5" s="32">
        <v>20</v>
      </c>
      <c r="N5" s="32">
        <v>27</v>
      </c>
      <c r="Q5" s="32">
        <v>6</v>
      </c>
      <c r="R5" s="32">
        <v>13</v>
      </c>
      <c r="S5" s="32">
        <v>20</v>
      </c>
      <c r="T5" s="32">
        <v>27</v>
      </c>
      <c r="X5" s="102"/>
      <c r="Y5" s="101">
        <v>1</v>
      </c>
      <c r="Z5" s="32" t="s">
        <v>22</v>
      </c>
      <c r="AA5" s="32">
        <v>31</v>
      </c>
      <c r="AB5" s="32">
        <v>17</v>
      </c>
      <c r="AC5" s="40">
        <v>14</v>
      </c>
      <c r="AD5" s="106">
        <v>136</v>
      </c>
      <c r="AH5" s="114" t="s">
        <v>62</v>
      </c>
      <c r="AI5" s="115">
        <v>42736</v>
      </c>
      <c r="AJ5" s="115">
        <v>42788</v>
      </c>
      <c r="AK5" s="115">
        <v>42790</v>
      </c>
      <c r="AL5" s="116">
        <v>42736</v>
      </c>
    </row>
    <row r="6" spans="2:38" x14ac:dyDescent="0.25">
      <c r="B6" s="32" t="s">
        <v>24</v>
      </c>
      <c r="D6" s="36">
        <v>3</v>
      </c>
      <c r="E6" s="32">
        <v>10</v>
      </c>
      <c r="F6" s="32">
        <v>17</v>
      </c>
      <c r="G6" s="32">
        <v>24</v>
      </c>
      <c r="H6" s="32">
        <v>31</v>
      </c>
      <c r="K6" s="32">
        <v>7</v>
      </c>
      <c r="L6" s="32">
        <v>14</v>
      </c>
      <c r="M6" s="32">
        <v>21</v>
      </c>
      <c r="N6" s="32">
        <v>28</v>
      </c>
      <c r="Q6" s="32" t="s">
        <v>43</v>
      </c>
      <c r="R6" s="32">
        <v>14</v>
      </c>
      <c r="S6" s="32">
        <v>21</v>
      </c>
      <c r="T6" s="32">
        <v>28</v>
      </c>
      <c r="X6" s="102"/>
      <c r="Y6" s="101">
        <v>2</v>
      </c>
      <c r="Z6" s="32" t="s">
        <v>30</v>
      </c>
      <c r="AA6" s="32">
        <v>28</v>
      </c>
      <c r="AB6" s="32">
        <v>18</v>
      </c>
      <c r="AC6" s="40">
        <v>10</v>
      </c>
      <c r="AD6" s="106">
        <v>143</v>
      </c>
      <c r="AH6" s="114" t="s">
        <v>62</v>
      </c>
      <c r="AI6" s="115">
        <v>42737</v>
      </c>
      <c r="AJ6" s="115">
        <v>42801</v>
      </c>
      <c r="AK6" s="115">
        <v>42863</v>
      </c>
      <c r="AL6" s="116">
        <v>42742</v>
      </c>
    </row>
    <row r="7" spans="2:38" x14ac:dyDescent="0.25">
      <c r="B7" s="32" t="s">
        <v>25</v>
      </c>
      <c r="D7" s="36">
        <v>4</v>
      </c>
      <c r="E7" s="32">
        <v>11</v>
      </c>
      <c r="F7" s="32">
        <v>18</v>
      </c>
      <c r="G7" s="32">
        <v>25</v>
      </c>
      <c r="J7" s="32">
        <v>1</v>
      </c>
      <c r="K7" s="32">
        <v>8</v>
      </c>
      <c r="L7" s="32">
        <v>15</v>
      </c>
      <c r="M7" s="32" t="s">
        <v>42</v>
      </c>
      <c r="P7" s="32">
        <v>1</v>
      </c>
      <c r="Q7" s="35">
        <v>8</v>
      </c>
      <c r="R7" s="32">
        <v>15</v>
      </c>
      <c r="S7" s="32">
        <v>22</v>
      </c>
      <c r="T7" s="32">
        <v>29</v>
      </c>
      <c r="X7" s="102"/>
      <c r="Y7" s="101">
        <v>3</v>
      </c>
      <c r="Z7" s="32" t="s">
        <v>31</v>
      </c>
      <c r="AA7" s="32">
        <v>31</v>
      </c>
      <c r="AB7" s="32">
        <v>22</v>
      </c>
      <c r="AC7" s="40">
        <v>9</v>
      </c>
      <c r="AD7" s="106">
        <v>175</v>
      </c>
      <c r="AH7" s="114" t="s">
        <v>62</v>
      </c>
      <c r="AI7" s="115">
        <v>42738</v>
      </c>
      <c r="AJ7" s="115">
        <v>43042</v>
      </c>
      <c r="AK7" s="115"/>
      <c r="AL7" s="116"/>
    </row>
    <row r="8" spans="2:38" x14ac:dyDescent="0.25">
      <c r="B8" s="32" t="s">
        <v>26</v>
      </c>
      <c r="D8" s="36">
        <v>5</v>
      </c>
      <c r="E8" s="32">
        <v>12</v>
      </c>
      <c r="F8" s="32">
        <v>19</v>
      </c>
      <c r="G8" s="32">
        <v>26</v>
      </c>
      <c r="J8" s="32">
        <v>2</v>
      </c>
      <c r="K8" s="32">
        <v>9</v>
      </c>
      <c r="L8" s="32">
        <v>16</v>
      </c>
      <c r="M8" s="35">
        <v>23</v>
      </c>
      <c r="P8" s="32">
        <v>2</v>
      </c>
      <c r="Q8" s="32">
        <v>9</v>
      </c>
      <c r="R8" s="32">
        <v>16</v>
      </c>
      <c r="S8" s="32">
        <v>23</v>
      </c>
      <c r="T8" s="32">
        <v>30</v>
      </c>
      <c r="X8" s="102"/>
      <c r="Y8" s="101"/>
      <c r="Z8" s="37" t="s">
        <v>48</v>
      </c>
      <c r="AA8" s="37">
        <v>90</v>
      </c>
      <c r="AB8" s="37">
        <v>57</v>
      </c>
      <c r="AC8" s="41">
        <v>33</v>
      </c>
      <c r="AD8" s="107">
        <v>454</v>
      </c>
      <c r="AH8" s="114" t="s">
        <v>62</v>
      </c>
      <c r="AI8" s="115">
        <v>42739</v>
      </c>
      <c r="AJ8" s="115"/>
      <c r="AK8" s="115"/>
      <c r="AL8" s="116"/>
    </row>
    <row r="9" spans="2:38" x14ac:dyDescent="0.25">
      <c r="B9" s="32" t="s">
        <v>27</v>
      </c>
      <c r="D9" s="36">
        <v>6</v>
      </c>
      <c r="E9" s="32">
        <v>13</v>
      </c>
      <c r="F9" s="32">
        <v>20</v>
      </c>
      <c r="G9" s="32">
        <v>27</v>
      </c>
      <c r="J9" s="32">
        <v>3</v>
      </c>
      <c r="K9" s="32">
        <v>10</v>
      </c>
      <c r="L9" s="32">
        <v>17</v>
      </c>
      <c r="M9" s="35">
        <v>24</v>
      </c>
      <c r="P9" s="32">
        <v>3</v>
      </c>
      <c r="Q9" s="32">
        <v>10</v>
      </c>
      <c r="R9" s="32">
        <v>17</v>
      </c>
      <c r="S9" s="32">
        <v>24</v>
      </c>
      <c r="T9" s="32">
        <v>31</v>
      </c>
      <c r="X9" s="102"/>
      <c r="Y9" s="101">
        <v>4</v>
      </c>
      <c r="Z9" s="32" t="s">
        <v>32</v>
      </c>
      <c r="AA9" s="32">
        <v>30</v>
      </c>
      <c r="AB9" s="32">
        <v>20</v>
      </c>
      <c r="AC9" s="40">
        <v>10</v>
      </c>
      <c r="AD9" s="106">
        <v>160</v>
      </c>
      <c r="AH9" s="114" t="s">
        <v>62</v>
      </c>
      <c r="AI9" s="115">
        <v>42740</v>
      </c>
      <c r="AJ9" s="115"/>
      <c r="AK9" s="115"/>
      <c r="AL9" s="116"/>
    </row>
    <row r="10" spans="2:38" x14ac:dyDescent="0.25">
      <c r="B10" s="32" t="s">
        <v>28</v>
      </c>
      <c r="C10" s="33"/>
      <c r="D10" s="36">
        <v>7</v>
      </c>
      <c r="E10" s="36">
        <v>14</v>
      </c>
      <c r="F10" s="36">
        <v>21</v>
      </c>
      <c r="G10" s="36">
        <v>28</v>
      </c>
      <c r="J10" s="35">
        <v>4</v>
      </c>
      <c r="K10" s="35">
        <v>11</v>
      </c>
      <c r="L10" s="35">
        <v>18</v>
      </c>
      <c r="M10" s="35">
        <v>25</v>
      </c>
      <c r="N10" s="34"/>
      <c r="O10" s="34"/>
      <c r="P10" s="35">
        <v>4</v>
      </c>
      <c r="Q10" s="35">
        <v>11</v>
      </c>
      <c r="R10" s="35">
        <v>18</v>
      </c>
      <c r="S10" s="35">
        <v>25</v>
      </c>
      <c r="X10" s="102"/>
      <c r="Y10" s="101">
        <v>5</v>
      </c>
      <c r="Z10" s="32" t="s">
        <v>33</v>
      </c>
      <c r="AA10" s="32">
        <v>31</v>
      </c>
      <c r="AB10" s="32">
        <v>20</v>
      </c>
      <c r="AC10" s="40">
        <v>11</v>
      </c>
      <c r="AD10" s="106">
        <v>160</v>
      </c>
      <c r="AH10" s="114" t="s">
        <v>62</v>
      </c>
      <c r="AI10" s="115">
        <v>42741</v>
      </c>
      <c r="AJ10" s="115"/>
      <c r="AK10" s="115"/>
      <c r="AL10" s="116"/>
    </row>
    <row r="11" spans="2:38" x14ac:dyDescent="0.25">
      <c r="B11" s="32" t="s">
        <v>29</v>
      </c>
      <c r="C11" s="36">
        <v>1</v>
      </c>
      <c r="D11" s="36">
        <v>8</v>
      </c>
      <c r="E11" s="36">
        <v>15</v>
      </c>
      <c r="F11" s="36">
        <v>22</v>
      </c>
      <c r="G11" s="36">
        <v>29</v>
      </c>
      <c r="J11" s="35">
        <v>5</v>
      </c>
      <c r="K11" s="35">
        <v>12</v>
      </c>
      <c r="L11" s="35">
        <v>19</v>
      </c>
      <c r="M11" s="35">
        <v>26</v>
      </c>
      <c r="N11" s="34"/>
      <c r="O11" s="34"/>
      <c r="P11" s="35">
        <v>5</v>
      </c>
      <c r="Q11" s="35">
        <v>12</v>
      </c>
      <c r="R11" s="35">
        <v>19</v>
      </c>
      <c r="S11" s="35">
        <v>26</v>
      </c>
      <c r="X11" s="102"/>
      <c r="Y11" s="101">
        <v>6</v>
      </c>
      <c r="Z11" s="32" t="s">
        <v>34</v>
      </c>
      <c r="AA11" s="32">
        <v>30</v>
      </c>
      <c r="AB11" s="32">
        <v>21</v>
      </c>
      <c r="AC11" s="40">
        <v>9</v>
      </c>
      <c r="AD11" s="106">
        <v>168</v>
      </c>
      <c r="AH11" s="114" t="s">
        <v>62</v>
      </c>
      <c r="AI11" s="115">
        <v>42743</v>
      </c>
      <c r="AJ11" s="115"/>
      <c r="AK11" s="115"/>
      <c r="AL11" s="116"/>
    </row>
    <row r="12" spans="2:38" x14ac:dyDescent="0.25">
      <c r="X12" s="102"/>
      <c r="Y12" s="101"/>
      <c r="Z12" s="37" t="s">
        <v>49</v>
      </c>
      <c r="AA12" s="37">
        <v>91</v>
      </c>
      <c r="AB12" s="37">
        <v>61</v>
      </c>
      <c r="AC12" s="41">
        <v>30</v>
      </c>
      <c r="AD12" s="107">
        <v>488</v>
      </c>
      <c r="AH12" s="114" t="s">
        <v>64</v>
      </c>
      <c r="AI12" s="115">
        <v>42742</v>
      </c>
      <c r="AJ12" s="115"/>
      <c r="AK12" s="115"/>
      <c r="AL12" s="116"/>
    </row>
    <row r="13" spans="2:38" x14ac:dyDescent="0.25">
      <c r="D13" s="32" t="s">
        <v>32</v>
      </c>
      <c r="K13" s="32" t="s">
        <v>33</v>
      </c>
      <c r="Q13" s="32" t="s">
        <v>34</v>
      </c>
      <c r="X13" s="102"/>
      <c r="Y13" s="101"/>
      <c r="Z13" s="39" t="s">
        <v>50</v>
      </c>
      <c r="AA13" s="39">
        <v>181</v>
      </c>
      <c r="AB13" s="39">
        <v>118</v>
      </c>
      <c r="AC13" s="42">
        <v>63</v>
      </c>
      <c r="AD13" s="108">
        <v>942</v>
      </c>
      <c r="AH13" s="114" t="s">
        <v>63</v>
      </c>
      <c r="AI13" s="115">
        <v>42789</v>
      </c>
      <c r="AJ13" s="115"/>
      <c r="AK13" s="115"/>
      <c r="AL13" s="116"/>
    </row>
    <row r="14" spans="2:38" x14ac:dyDescent="0.25">
      <c r="B14" s="32" t="s">
        <v>23</v>
      </c>
      <c r="D14" s="32">
        <v>3</v>
      </c>
      <c r="E14" s="32">
        <v>10</v>
      </c>
      <c r="F14" s="32">
        <v>17</v>
      </c>
      <c r="G14" s="32">
        <v>24</v>
      </c>
      <c r="J14" s="35">
        <v>1</v>
      </c>
      <c r="K14" s="35">
        <v>8</v>
      </c>
      <c r="L14" s="32">
        <v>15</v>
      </c>
      <c r="M14" s="32">
        <v>22</v>
      </c>
      <c r="N14" s="32">
        <v>29</v>
      </c>
      <c r="Q14" s="32">
        <v>5</v>
      </c>
      <c r="R14" s="35">
        <v>12</v>
      </c>
      <c r="S14" s="32">
        <v>19</v>
      </c>
      <c r="T14" s="38">
        <v>26</v>
      </c>
      <c r="X14" s="102"/>
      <c r="Y14" s="101">
        <v>7</v>
      </c>
      <c r="Z14" s="32" t="s">
        <v>35</v>
      </c>
      <c r="AA14" s="32">
        <v>31</v>
      </c>
      <c r="AB14" s="32">
        <v>21</v>
      </c>
      <c r="AC14" s="40">
        <v>10</v>
      </c>
      <c r="AD14" s="106">
        <v>168</v>
      </c>
      <c r="AH14" s="114" t="s">
        <v>65</v>
      </c>
      <c r="AI14" s="115">
        <v>42802</v>
      </c>
      <c r="AJ14" s="115"/>
      <c r="AK14" s="115"/>
      <c r="AL14" s="116"/>
    </row>
    <row r="15" spans="2:38" x14ac:dyDescent="0.25">
      <c r="B15" s="32" t="s">
        <v>24</v>
      </c>
      <c r="D15" s="32">
        <v>4</v>
      </c>
      <c r="E15" s="32">
        <v>11</v>
      </c>
      <c r="F15" s="32">
        <v>18</v>
      </c>
      <c r="G15" s="32">
        <v>25</v>
      </c>
      <c r="J15" s="32">
        <v>2</v>
      </c>
      <c r="K15" s="35">
        <v>9</v>
      </c>
      <c r="L15" s="32">
        <v>16</v>
      </c>
      <c r="M15" s="32">
        <v>23</v>
      </c>
      <c r="N15" s="32">
        <v>30</v>
      </c>
      <c r="Q15" s="32">
        <v>6</v>
      </c>
      <c r="R15" s="32">
        <v>13</v>
      </c>
      <c r="S15" s="32">
        <v>20</v>
      </c>
      <c r="T15" s="32">
        <v>27</v>
      </c>
      <c r="X15" s="102"/>
      <c r="Y15" s="101">
        <v>8</v>
      </c>
      <c r="Z15" s="32" t="s">
        <v>36</v>
      </c>
      <c r="AA15" s="32">
        <v>31</v>
      </c>
      <c r="AB15" s="32">
        <v>23</v>
      </c>
      <c r="AC15" s="40">
        <v>8</v>
      </c>
      <c r="AD15" s="106">
        <v>184</v>
      </c>
      <c r="AH15" s="114" t="s">
        <v>66</v>
      </c>
      <c r="AI15" s="115">
        <v>42856</v>
      </c>
      <c r="AJ15" s="115"/>
      <c r="AK15" s="115"/>
      <c r="AL15" s="116"/>
    </row>
    <row r="16" spans="2:38" x14ac:dyDescent="0.25">
      <c r="B16" s="32" t="s">
        <v>25</v>
      </c>
      <c r="D16" s="32">
        <v>5</v>
      </c>
      <c r="E16" s="32">
        <v>12</v>
      </c>
      <c r="F16" s="32">
        <v>19</v>
      </c>
      <c r="G16" s="32">
        <v>26</v>
      </c>
      <c r="J16" s="32">
        <v>3</v>
      </c>
      <c r="K16" s="32">
        <v>10</v>
      </c>
      <c r="L16" s="32">
        <v>17</v>
      </c>
      <c r="M16" s="32">
        <v>24</v>
      </c>
      <c r="N16" s="32">
        <v>31</v>
      </c>
      <c r="Q16" s="32">
        <v>7</v>
      </c>
      <c r="R16" s="32">
        <v>14</v>
      </c>
      <c r="S16" s="32">
        <v>21</v>
      </c>
      <c r="T16" s="32">
        <v>28</v>
      </c>
      <c r="X16" s="102"/>
      <c r="Y16" s="101">
        <v>9</v>
      </c>
      <c r="Z16" s="32" t="s">
        <v>37</v>
      </c>
      <c r="AA16" s="32">
        <v>30</v>
      </c>
      <c r="AB16" s="32">
        <v>21</v>
      </c>
      <c r="AC16" s="40">
        <v>9</v>
      </c>
      <c r="AD16" s="106">
        <v>168</v>
      </c>
      <c r="AH16" s="114" t="s">
        <v>67</v>
      </c>
      <c r="AI16" s="115">
        <v>42864</v>
      </c>
      <c r="AJ16" s="115"/>
      <c r="AK16" s="115"/>
      <c r="AL16" s="116"/>
    </row>
    <row r="17" spans="2:38" x14ac:dyDescent="0.25">
      <c r="B17" s="32" t="s">
        <v>26</v>
      </c>
      <c r="D17" s="32">
        <v>6</v>
      </c>
      <c r="E17" s="32">
        <v>13</v>
      </c>
      <c r="F17" s="32">
        <v>20</v>
      </c>
      <c r="G17" s="32">
        <v>27</v>
      </c>
      <c r="J17" s="32">
        <v>4</v>
      </c>
      <c r="K17" s="32">
        <v>11</v>
      </c>
      <c r="L17" s="32">
        <v>18</v>
      </c>
      <c r="M17" s="32">
        <v>25</v>
      </c>
      <c r="P17" s="32">
        <v>1</v>
      </c>
      <c r="Q17" s="32">
        <v>8</v>
      </c>
      <c r="R17" s="32">
        <v>15</v>
      </c>
      <c r="S17" s="32">
        <v>22</v>
      </c>
      <c r="T17" s="32">
        <v>29</v>
      </c>
      <c r="X17" s="102"/>
      <c r="Y17" s="101"/>
      <c r="Z17" s="37" t="s">
        <v>51</v>
      </c>
      <c r="AA17" s="37">
        <v>92</v>
      </c>
      <c r="AB17" s="37">
        <v>65</v>
      </c>
      <c r="AC17" s="41">
        <v>27</v>
      </c>
      <c r="AD17" s="107">
        <v>520</v>
      </c>
      <c r="AH17" s="114" t="s">
        <v>68</v>
      </c>
      <c r="AI17" s="115">
        <v>42898</v>
      </c>
      <c r="AJ17" s="115"/>
      <c r="AK17" s="115"/>
      <c r="AL17" s="116"/>
    </row>
    <row r="18" spans="2:38" x14ac:dyDescent="0.25">
      <c r="B18" s="32" t="s">
        <v>27</v>
      </c>
      <c r="D18" s="32">
        <v>7</v>
      </c>
      <c r="E18" s="32">
        <v>14</v>
      </c>
      <c r="F18" s="32">
        <v>21</v>
      </c>
      <c r="G18" s="32">
        <v>28</v>
      </c>
      <c r="J18" s="32">
        <v>5</v>
      </c>
      <c r="K18" s="32">
        <v>12</v>
      </c>
      <c r="L18" s="32">
        <v>19</v>
      </c>
      <c r="M18" s="32">
        <v>26</v>
      </c>
      <c r="P18" s="32">
        <v>2</v>
      </c>
      <c r="Q18" s="32">
        <v>9</v>
      </c>
      <c r="R18" s="32">
        <v>16</v>
      </c>
      <c r="S18" s="32">
        <v>23</v>
      </c>
      <c r="T18" s="32">
        <v>30</v>
      </c>
      <c r="X18" s="102"/>
      <c r="Y18" s="101">
        <v>10</v>
      </c>
      <c r="Z18" s="32" t="s">
        <v>38</v>
      </c>
      <c r="AA18" s="32">
        <v>31</v>
      </c>
      <c r="AB18" s="32">
        <v>22</v>
      </c>
      <c r="AC18" s="40">
        <v>9</v>
      </c>
      <c r="AD18" s="106">
        <v>176</v>
      </c>
      <c r="AH18" s="114" t="s">
        <v>69</v>
      </c>
      <c r="AI18" s="115">
        <v>43043</v>
      </c>
      <c r="AJ18" s="115"/>
      <c r="AK18" s="115"/>
      <c r="AL18" s="116"/>
    </row>
    <row r="19" spans="2:38" x14ac:dyDescent="0.25">
      <c r="B19" s="32" t="s">
        <v>28</v>
      </c>
      <c r="C19" s="35">
        <v>1</v>
      </c>
      <c r="D19" s="35">
        <v>8</v>
      </c>
      <c r="E19" s="35">
        <v>15</v>
      </c>
      <c r="F19" s="35">
        <v>22</v>
      </c>
      <c r="G19" s="35">
        <v>29</v>
      </c>
      <c r="H19" s="34"/>
      <c r="I19" s="34"/>
      <c r="J19" s="35">
        <v>6</v>
      </c>
      <c r="K19" s="35">
        <v>13</v>
      </c>
      <c r="L19" s="35">
        <v>20</v>
      </c>
      <c r="M19" s="35">
        <v>27</v>
      </c>
      <c r="N19" s="34"/>
      <c r="O19" s="34"/>
      <c r="P19" s="35">
        <v>3</v>
      </c>
      <c r="Q19" s="35">
        <v>10</v>
      </c>
      <c r="R19" s="35">
        <v>17</v>
      </c>
      <c r="S19" s="35">
        <v>24</v>
      </c>
      <c r="X19" s="102"/>
      <c r="Y19" s="101">
        <v>11</v>
      </c>
      <c r="Z19" s="32" t="s">
        <v>39</v>
      </c>
      <c r="AA19" s="32">
        <v>30</v>
      </c>
      <c r="AB19" s="32">
        <v>21</v>
      </c>
      <c r="AC19" s="40">
        <v>9</v>
      </c>
      <c r="AD19" s="106">
        <v>167</v>
      </c>
      <c r="AH19" s="114"/>
      <c r="AI19" s="115"/>
      <c r="AJ19" s="115"/>
      <c r="AK19" s="115"/>
      <c r="AL19" s="116"/>
    </row>
    <row r="20" spans="2:38" x14ac:dyDescent="0.25">
      <c r="B20" s="32" t="s">
        <v>29</v>
      </c>
      <c r="C20" s="35">
        <v>2</v>
      </c>
      <c r="D20" s="35">
        <v>9</v>
      </c>
      <c r="E20" s="35">
        <v>16</v>
      </c>
      <c r="F20" s="35">
        <v>23</v>
      </c>
      <c r="G20" s="35">
        <v>30</v>
      </c>
      <c r="H20" s="34"/>
      <c r="I20" s="34"/>
      <c r="J20" s="35">
        <v>7</v>
      </c>
      <c r="K20" s="35">
        <v>14</v>
      </c>
      <c r="L20" s="35">
        <v>21</v>
      </c>
      <c r="M20" s="35">
        <v>28</v>
      </c>
      <c r="N20" s="34"/>
      <c r="O20" s="34"/>
      <c r="P20" s="35">
        <v>4</v>
      </c>
      <c r="Q20" s="35">
        <v>11</v>
      </c>
      <c r="R20" s="35">
        <v>18</v>
      </c>
      <c r="S20" s="35">
        <v>25</v>
      </c>
      <c r="X20" s="102"/>
      <c r="Y20" s="101">
        <v>12</v>
      </c>
      <c r="Z20" s="32" t="s">
        <v>40</v>
      </c>
      <c r="AA20" s="32">
        <v>31</v>
      </c>
      <c r="AB20" s="32">
        <v>21</v>
      </c>
      <c r="AC20" s="40">
        <v>10</v>
      </c>
      <c r="AD20" s="106">
        <v>168</v>
      </c>
      <c r="AH20" s="114"/>
      <c r="AI20" s="115"/>
      <c r="AJ20" s="115"/>
      <c r="AK20" s="115"/>
      <c r="AL20" s="116"/>
    </row>
    <row r="21" spans="2:38" x14ac:dyDescent="0.25">
      <c r="X21" s="102"/>
      <c r="Y21" s="101"/>
      <c r="Z21" s="37" t="s">
        <v>52</v>
      </c>
      <c r="AA21" s="37">
        <v>92</v>
      </c>
      <c r="AB21" s="37">
        <v>64</v>
      </c>
      <c r="AC21" s="41">
        <v>28</v>
      </c>
      <c r="AD21" s="107">
        <v>511</v>
      </c>
      <c r="AH21" s="114"/>
      <c r="AI21" s="115"/>
      <c r="AJ21" s="115"/>
      <c r="AK21" s="115"/>
      <c r="AL21" s="116"/>
    </row>
    <row r="22" spans="2:38" x14ac:dyDescent="0.25">
      <c r="D22" s="32" t="s">
        <v>35</v>
      </c>
      <c r="K22" s="32" t="s">
        <v>36</v>
      </c>
      <c r="Q22" s="32" t="s">
        <v>37</v>
      </c>
      <c r="X22" s="102"/>
      <c r="Y22" s="101"/>
      <c r="Z22" s="39" t="s">
        <v>53</v>
      </c>
      <c r="AA22" s="39">
        <v>184</v>
      </c>
      <c r="AB22" s="39">
        <v>129</v>
      </c>
      <c r="AC22" s="42">
        <v>55</v>
      </c>
      <c r="AD22" s="108">
        <v>1031</v>
      </c>
      <c r="AH22" s="114"/>
      <c r="AI22" s="115"/>
      <c r="AJ22" s="115"/>
      <c r="AK22" s="115"/>
      <c r="AL22" s="116"/>
    </row>
    <row r="23" spans="2:38" x14ac:dyDescent="0.25">
      <c r="B23" s="32" t="s">
        <v>23</v>
      </c>
      <c r="D23" s="32">
        <v>3</v>
      </c>
      <c r="E23" s="32">
        <v>10</v>
      </c>
      <c r="F23" s="32">
        <v>17</v>
      </c>
      <c r="G23" s="32">
        <v>24</v>
      </c>
      <c r="H23" s="32">
        <v>31</v>
      </c>
      <c r="K23" s="32">
        <v>7</v>
      </c>
      <c r="L23" s="32">
        <v>14</v>
      </c>
      <c r="M23" s="32">
        <v>21</v>
      </c>
      <c r="N23" s="32">
        <v>28</v>
      </c>
      <c r="Q23" s="32">
        <v>4</v>
      </c>
      <c r="R23" s="32">
        <v>11</v>
      </c>
      <c r="S23" s="32">
        <v>18</v>
      </c>
      <c r="T23" s="32">
        <v>25</v>
      </c>
      <c r="X23" s="102"/>
      <c r="Y23" s="103"/>
      <c r="Z23" s="104" t="s">
        <v>54</v>
      </c>
      <c r="AA23" s="104">
        <v>365</v>
      </c>
      <c r="AB23" s="104">
        <v>247</v>
      </c>
      <c r="AC23" s="105">
        <v>118</v>
      </c>
      <c r="AD23" s="109">
        <v>1973</v>
      </c>
      <c r="AH23" s="117"/>
      <c r="AI23" s="118"/>
      <c r="AJ23" s="118"/>
      <c r="AK23" s="118"/>
      <c r="AL23" s="119"/>
    </row>
    <row r="24" spans="2:38" x14ac:dyDescent="0.25">
      <c r="B24" s="32" t="s">
        <v>24</v>
      </c>
      <c r="D24" s="32">
        <v>4</v>
      </c>
      <c r="E24" s="32">
        <v>11</v>
      </c>
      <c r="F24" s="32">
        <v>18</v>
      </c>
      <c r="G24" s="32">
        <v>25</v>
      </c>
      <c r="J24" s="32">
        <v>1</v>
      </c>
      <c r="K24" s="32">
        <v>8</v>
      </c>
      <c r="L24" s="32">
        <v>15</v>
      </c>
      <c r="M24" s="32">
        <v>22</v>
      </c>
      <c r="N24" s="32">
        <v>29</v>
      </c>
      <c r="Q24" s="32">
        <v>5</v>
      </c>
      <c r="R24" s="32">
        <v>12</v>
      </c>
      <c r="S24" s="32">
        <v>19</v>
      </c>
      <c r="T24" s="32">
        <v>26</v>
      </c>
      <c r="AI24" s="98"/>
      <c r="AJ24" s="98"/>
      <c r="AK24" s="98"/>
      <c r="AL24" s="98"/>
    </row>
    <row r="25" spans="2:38" x14ac:dyDescent="0.25">
      <c r="B25" s="32" t="s">
        <v>25</v>
      </c>
      <c r="D25" s="32">
        <v>5</v>
      </c>
      <c r="E25" s="32">
        <v>12</v>
      </c>
      <c r="F25" s="32">
        <v>19</v>
      </c>
      <c r="G25" s="32">
        <v>26</v>
      </c>
      <c r="J25" s="32">
        <v>2</v>
      </c>
      <c r="K25" s="32">
        <v>9</v>
      </c>
      <c r="L25" s="32">
        <v>16</v>
      </c>
      <c r="M25" s="32">
        <v>23</v>
      </c>
      <c r="N25" s="32">
        <v>30</v>
      </c>
      <c r="Q25" s="32">
        <v>6</v>
      </c>
      <c r="R25" s="32">
        <v>13</v>
      </c>
      <c r="S25" s="32">
        <v>20</v>
      </c>
      <c r="T25" s="32">
        <v>27</v>
      </c>
    </row>
    <row r="26" spans="2:38" x14ac:dyDescent="0.25">
      <c r="B26" s="32" t="s">
        <v>26</v>
      </c>
      <c r="D26" s="32">
        <v>6</v>
      </c>
      <c r="E26" s="32">
        <v>13</v>
      </c>
      <c r="F26" s="32">
        <v>20</v>
      </c>
      <c r="G26" s="32">
        <v>27</v>
      </c>
      <c r="J26" s="32">
        <v>3</v>
      </c>
      <c r="K26" s="32">
        <v>10</v>
      </c>
      <c r="L26" s="32">
        <v>17</v>
      </c>
      <c r="M26" s="32">
        <v>24</v>
      </c>
      <c r="N26" s="32">
        <v>31</v>
      </c>
      <c r="Q26" s="32">
        <v>7</v>
      </c>
      <c r="R26" s="32">
        <v>14</v>
      </c>
      <c r="S26" s="32">
        <v>21</v>
      </c>
      <c r="T26" s="32">
        <v>28</v>
      </c>
    </row>
    <row r="27" spans="2:38" x14ac:dyDescent="0.25">
      <c r="B27" s="32" t="s">
        <v>27</v>
      </c>
      <c r="D27" s="32">
        <v>7</v>
      </c>
      <c r="E27" s="32">
        <v>14</v>
      </c>
      <c r="F27" s="32">
        <v>21</v>
      </c>
      <c r="G27" s="32">
        <v>28</v>
      </c>
      <c r="J27" s="32">
        <v>4</v>
      </c>
      <c r="K27" s="32">
        <v>11</v>
      </c>
      <c r="L27" s="32">
        <v>18</v>
      </c>
      <c r="M27" s="32">
        <v>25</v>
      </c>
      <c r="P27" s="32">
        <v>1</v>
      </c>
      <c r="Q27" s="32">
        <v>8</v>
      </c>
      <c r="R27" s="32">
        <v>15</v>
      </c>
      <c r="S27" s="32">
        <v>22</v>
      </c>
      <c r="T27" s="32">
        <v>29</v>
      </c>
    </row>
    <row r="28" spans="2:38" x14ac:dyDescent="0.25">
      <c r="B28" s="32" t="s">
        <v>28</v>
      </c>
      <c r="C28" s="35">
        <v>1</v>
      </c>
      <c r="D28" s="35">
        <v>8</v>
      </c>
      <c r="E28" s="35">
        <v>15</v>
      </c>
      <c r="F28" s="35">
        <v>22</v>
      </c>
      <c r="G28" s="35">
        <v>29</v>
      </c>
      <c r="J28" s="35">
        <v>5</v>
      </c>
      <c r="K28" s="35">
        <v>12</v>
      </c>
      <c r="L28" s="35">
        <v>19</v>
      </c>
      <c r="M28" s="35">
        <v>26</v>
      </c>
      <c r="N28" s="34"/>
      <c r="O28" s="34"/>
      <c r="P28" s="35">
        <v>2</v>
      </c>
      <c r="Q28" s="35">
        <v>9</v>
      </c>
      <c r="R28" s="35">
        <v>16</v>
      </c>
      <c r="S28" s="35">
        <v>23</v>
      </c>
      <c r="T28" s="35">
        <v>30</v>
      </c>
    </row>
    <row r="29" spans="2:38" x14ac:dyDescent="0.25">
      <c r="B29" s="32" t="s">
        <v>29</v>
      </c>
      <c r="C29" s="35">
        <v>2</v>
      </c>
      <c r="D29" s="35">
        <v>9</v>
      </c>
      <c r="E29" s="35">
        <v>16</v>
      </c>
      <c r="F29" s="35">
        <v>23</v>
      </c>
      <c r="G29" s="35">
        <v>30</v>
      </c>
      <c r="J29" s="35">
        <v>6</v>
      </c>
      <c r="K29" s="35">
        <v>13</v>
      </c>
      <c r="L29" s="35">
        <v>20</v>
      </c>
      <c r="M29" s="35">
        <v>27</v>
      </c>
      <c r="N29" s="34"/>
      <c r="O29" s="34"/>
      <c r="P29" s="35">
        <v>3</v>
      </c>
      <c r="Q29" s="35">
        <v>10</v>
      </c>
      <c r="R29" s="35">
        <v>17</v>
      </c>
      <c r="S29" s="35">
        <v>24</v>
      </c>
      <c r="T29" s="35"/>
    </row>
    <row r="31" spans="2:38" x14ac:dyDescent="0.25">
      <c r="D31" s="32" t="s">
        <v>38</v>
      </c>
      <c r="K31" s="32" t="s">
        <v>39</v>
      </c>
      <c r="Q31" s="32" t="s">
        <v>40</v>
      </c>
      <c r="AA31" s="71"/>
    </row>
    <row r="32" spans="2:38" x14ac:dyDescent="0.25">
      <c r="B32" s="32" t="s">
        <v>23</v>
      </c>
      <c r="D32" s="32">
        <v>2</v>
      </c>
      <c r="E32" s="32">
        <v>9</v>
      </c>
      <c r="F32" s="32">
        <v>16</v>
      </c>
      <c r="G32" s="32">
        <v>23</v>
      </c>
      <c r="H32" s="32">
        <v>30</v>
      </c>
      <c r="K32" s="35">
        <v>6</v>
      </c>
      <c r="L32" s="32">
        <v>13</v>
      </c>
      <c r="M32" s="32">
        <v>20</v>
      </c>
      <c r="N32" s="32">
        <v>27</v>
      </c>
      <c r="Q32" s="32">
        <v>4</v>
      </c>
      <c r="R32" s="32">
        <v>11</v>
      </c>
      <c r="S32" s="32">
        <v>18</v>
      </c>
      <c r="T32" s="32">
        <v>25</v>
      </c>
    </row>
    <row r="33" spans="2:20" x14ac:dyDescent="0.25">
      <c r="B33" s="32" t="s">
        <v>24</v>
      </c>
      <c r="D33" s="32">
        <v>3</v>
      </c>
      <c r="E33" s="32">
        <v>10</v>
      </c>
      <c r="F33" s="32">
        <v>17</v>
      </c>
      <c r="G33" s="32">
        <v>24</v>
      </c>
      <c r="H33" s="32">
        <v>31</v>
      </c>
      <c r="K33" s="32">
        <v>7</v>
      </c>
      <c r="L33" s="32">
        <v>14</v>
      </c>
      <c r="M33" s="32">
        <v>21</v>
      </c>
      <c r="N33" s="32">
        <v>28</v>
      </c>
      <c r="Q33" s="32">
        <v>5</v>
      </c>
      <c r="R33" s="32">
        <v>12</v>
      </c>
      <c r="S33" s="32">
        <v>19</v>
      </c>
      <c r="T33" s="32">
        <v>26</v>
      </c>
    </row>
    <row r="34" spans="2:20" x14ac:dyDescent="0.25">
      <c r="B34" s="32" t="s">
        <v>25</v>
      </c>
      <c r="D34" s="32">
        <v>4</v>
      </c>
      <c r="E34" s="32">
        <v>11</v>
      </c>
      <c r="F34" s="32">
        <v>18</v>
      </c>
      <c r="G34" s="32">
        <v>25</v>
      </c>
      <c r="J34" s="32">
        <v>1</v>
      </c>
      <c r="K34" s="32">
        <v>8</v>
      </c>
      <c r="L34" s="32">
        <v>15</v>
      </c>
      <c r="M34" s="32">
        <v>22</v>
      </c>
      <c r="N34" s="32">
        <v>29</v>
      </c>
      <c r="Q34" s="32">
        <v>6</v>
      </c>
      <c r="R34" s="32">
        <v>13</v>
      </c>
      <c r="S34" s="32">
        <v>20</v>
      </c>
      <c r="T34" s="32">
        <v>27</v>
      </c>
    </row>
    <row r="35" spans="2:20" x14ac:dyDescent="0.25">
      <c r="B35" s="32" t="s">
        <v>26</v>
      </c>
      <c r="D35" s="32">
        <v>5</v>
      </c>
      <c r="E35" s="32">
        <v>12</v>
      </c>
      <c r="F35" s="32">
        <v>19</v>
      </c>
      <c r="G35" s="32">
        <v>26</v>
      </c>
      <c r="J35" s="32">
        <v>2</v>
      </c>
      <c r="K35" s="32">
        <v>9</v>
      </c>
      <c r="L35" s="32">
        <v>16</v>
      </c>
      <c r="M35" s="32">
        <v>23</v>
      </c>
      <c r="N35" s="32">
        <v>30</v>
      </c>
      <c r="Q35" s="32">
        <v>7</v>
      </c>
      <c r="R35" s="32">
        <v>14</v>
      </c>
      <c r="S35" s="32">
        <v>21</v>
      </c>
      <c r="T35" s="32">
        <v>28</v>
      </c>
    </row>
    <row r="36" spans="2:20" x14ac:dyDescent="0.25">
      <c r="B36" s="32" t="s">
        <v>27</v>
      </c>
      <c r="D36" s="32">
        <v>6</v>
      </c>
      <c r="E36" s="32">
        <v>13</v>
      </c>
      <c r="F36" s="32">
        <v>20</v>
      </c>
      <c r="G36" s="32">
        <v>27</v>
      </c>
      <c r="J36" s="32" t="s">
        <v>41</v>
      </c>
      <c r="K36" s="32">
        <v>10</v>
      </c>
      <c r="L36" s="32">
        <v>17</v>
      </c>
      <c r="M36" s="32">
        <v>24</v>
      </c>
      <c r="P36" s="32">
        <v>1</v>
      </c>
      <c r="Q36" s="32">
        <v>8</v>
      </c>
      <c r="R36" s="32">
        <v>15</v>
      </c>
      <c r="S36" s="32">
        <v>22</v>
      </c>
      <c r="T36" s="32">
        <v>29</v>
      </c>
    </row>
    <row r="37" spans="2:20" x14ac:dyDescent="0.25">
      <c r="B37" s="32" t="s">
        <v>28</v>
      </c>
      <c r="C37" s="33"/>
      <c r="D37" s="36">
        <v>7</v>
      </c>
      <c r="E37" s="36">
        <v>14</v>
      </c>
      <c r="F37" s="36">
        <v>21</v>
      </c>
      <c r="G37" s="36">
        <v>28</v>
      </c>
      <c r="J37" s="35">
        <v>4</v>
      </c>
      <c r="K37" s="35">
        <v>11</v>
      </c>
      <c r="L37" s="35">
        <v>18</v>
      </c>
      <c r="M37" s="35">
        <v>25</v>
      </c>
      <c r="N37" s="34"/>
      <c r="O37" s="34"/>
      <c r="P37" s="35">
        <v>2</v>
      </c>
      <c r="Q37" s="35">
        <v>9</v>
      </c>
      <c r="R37" s="35">
        <v>16</v>
      </c>
      <c r="S37" s="35">
        <v>23</v>
      </c>
      <c r="T37" s="35">
        <v>30</v>
      </c>
    </row>
    <row r="38" spans="2:20" x14ac:dyDescent="0.25">
      <c r="B38" s="32" t="s">
        <v>29</v>
      </c>
      <c r="C38" s="36">
        <v>1</v>
      </c>
      <c r="D38" s="36">
        <v>8</v>
      </c>
      <c r="E38" s="36">
        <v>15</v>
      </c>
      <c r="F38" s="36">
        <v>22</v>
      </c>
      <c r="G38" s="36">
        <v>29</v>
      </c>
      <c r="J38" s="35">
        <v>5</v>
      </c>
      <c r="K38" s="35">
        <v>12</v>
      </c>
      <c r="L38" s="35">
        <v>19</v>
      </c>
      <c r="M38" s="35">
        <v>26</v>
      </c>
      <c r="N38" s="34"/>
      <c r="O38" s="34"/>
      <c r="P38" s="35">
        <v>3</v>
      </c>
      <c r="Q38" s="35">
        <v>10</v>
      </c>
      <c r="R38" s="35">
        <v>17</v>
      </c>
      <c r="S38" s="35">
        <v>24</v>
      </c>
      <c r="T38" s="35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Календарь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2016-11-15T12:56:25Z</dcterms:modified>
</cp:coreProperties>
</file>