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9720" windowHeight="72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K16" i="1" l="1"/>
  <c r="AK13" i="1"/>
  <c r="AJ11" i="1"/>
  <c r="AL11" i="1" s="1"/>
  <c r="AJ14" i="1"/>
  <c r="AK14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E16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E13" i="1"/>
  <c r="AK11" i="1"/>
  <c r="E9" i="1"/>
  <c r="F9" i="1" s="1"/>
  <c r="G9" i="1" s="1"/>
  <c r="R2" i="1"/>
  <c r="AJ16" i="1" l="1"/>
  <c r="AL14" i="1"/>
  <c r="AL16" i="1"/>
  <c r="AJ13" i="1"/>
  <c r="H9" i="1"/>
  <c r="I9" i="1" s="1"/>
  <c r="J9" i="1" s="1"/>
  <c r="G10" i="1"/>
  <c r="E10" i="1"/>
  <c r="F10" i="1"/>
  <c r="AL13" i="1" l="1"/>
  <c r="H10" i="1"/>
  <c r="I10" i="1"/>
  <c r="K9" i="1"/>
  <c r="J10" i="1"/>
  <c r="L9" i="1" l="1"/>
  <c r="K10" i="1"/>
  <c r="M9" i="1" l="1"/>
  <c r="L10" i="1"/>
  <c r="N9" i="1" l="1"/>
  <c r="M10" i="1"/>
  <c r="O9" i="1" l="1"/>
  <c r="N10" i="1"/>
  <c r="P9" i="1" l="1"/>
  <c r="O10" i="1"/>
  <c r="Q9" i="1" l="1"/>
  <c r="P10" i="1"/>
  <c r="R9" i="1" l="1"/>
  <c r="Q10" i="1"/>
  <c r="S9" i="1" l="1"/>
  <c r="R10" i="1"/>
  <c r="S10" i="1" l="1"/>
  <c r="T9" i="1"/>
  <c r="U9" i="1" l="1"/>
  <c r="T10" i="1"/>
  <c r="V9" i="1" l="1"/>
  <c r="U10" i="1"/>
  <c r="W9" i="1" l="1"/>
  <c r="V10" i="1"/>
  <c r="X9" i="1" l="1"/>
  <c r="W10" i="1"/>
  <c r="Y9" i="1" l="1"/>
  <c r="X10" i="1"/>
  <c r="Z9" i="1" l="1"/>
  <c r="Y10" i="1"/>
  <c r="AA9" i="1" l="1"/>
  <c r="Z10" i="1"/>
  <c r="AB9" i="1" l="1"/>
  <c r="AA10" i="1"/>
  <c r="AC9" i="1" l="1"/>
  <c r="AB10" i="1"/>
  <c r="AD9" i="1" l="1"/>
  <c r="AC10" i="1"/>
  <c r="AE9" i="1" l="1"/>
  <c r="AD10" i="1"/>
  <c r="AF9" i="1" l="1"/>
  <c r="AE10" i="1"/>
  <c r="AG9" i="1" l="1"/>
  <c r="AF10" i="1"/>
  <c r="AH9" i="1" l="1"/>
  <c r="AG10" i="1"/>
  <c r="AI9" i="1" l="1"/>
  <c r="AI10" i="1" s="1"/>
  <c r="AH10" i="1"/>
</calcChain>
</file>

<file path=xl/comments1.xml><?xml version="1.0" encoding="utf-8"?>
<comments xmlns="http://schemas.openxmlformats.org/spreadsheetml/2006/main">
  <authors>
    <author>Коломоец Н.М.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Коломоец Н.М.:</t>
        </r>
        <r>
          <rPr>
            <sz val="9"/>
            <color indexed="81"/>
            <rFont val="Tahoma"/>
            <family val="2"/>
            <charset val="204"/>
          </rPr>
          <t xml:space="preserve">
С обедами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Коломоец Н.М.:</t>
        </r>
        <r>
          <rPr>
            <sz val="9"/>
            <color indexed="81"/>
            <rFont val="Tahoma"/>
            <family val="2"/>
            <charset val="204"/>
          </rPr>
          <t xml:space="preserve">
Без обедов</t>
        </r>
      </text>
    </comment>
  </commentList>
</comments>
</file>

<file path=xl/sharedStrings.xml><?xml version="1.0" encoding="utf-8"?>
<sst xmlns="http://schemas.openxmlformats.org/spreadsheetml/2006/main" count="36" uniqueCount="31">
  <si>
    <t>Фамилия, И., О.</t>
  </si>
  <si>
    <t xml:space="preserve">Должность </t>
  </si>
  <si>
    <t xml:space="preserve">начало </t>
  </si>
  <si>
    <t>начало конец</t>
  </si>
  <si>
    <t>Числа месяца</t>
  </si>
  <si>
    <t>конец</t>
  </si>
  <si>
    <t>Роспись</t>
  </si>
  <si>
    <t>Кол - во дней часов</t>
  </si>
  <si>
    <t>УТВЕРЖДАЮ</t>
  </si>
  <si>
    <t>Димитрова В.И.</t>
  </si>
  <si>
    <t>зав.отд.</t>
  </si>
  <si>
    <t>Абрамидзе И.Ш.</t>
  </si>
  <si>
    <t>Леньшина О.М.</t>
  </si>
  <si>
    <t>Димитрова  В.И.</t>
  </si>
  <si>
    <r>
      <t>Отделение  __</t>
    </r>
    <r>
      <rPr>
        <b/>
        <sz val="14"/>
        <rFont val="Arial"/>
        <family val="2"/>
        <charset val="204"/>
      </rPr>
      <t>15</t>
    </r>
    <r>
      <rPr>
        <b/>
        <u/>
        <sz val="14"/>
        <rFont val="Arial"/>
        <family val="2"/>
        <charset val="204"/>
      </rPr>
      <t xml:space="preserve"> отделение</t>
    </r>
    <r>
      <rPr>
        <sz val="12"/>
        <rFont val="Arial"/>
        <family val="2"/>
      </rPr>
      <t>____       _________ График работы на  ____________</t>
    </r>
    <r>
      <rPr>
        <sz val="10"/>
        <rFont val="Arial"/>
      </rPr>
      <t>______________________________</t>
    </r>
  </si>
  <si>
    <r>
      <t xml:space="preserve">По отделению    </t>
    </r>
    <r>
      <rPr>
        <b/>
        <sz val="14"/>
        <rFont val="Arial"/>
        <family val="2"/>
        <charset val="204"/>
      </rPr>
      <t xml:space="preserve"> 15</t>
    </r>
  </si>
  <si>
    <t>Главная медсестра ___________________________</t>
  </si>
  <si>
    <t>"________"  ______________________20________ г.</t>
  </si>
  <si>
    <t>Главный врач  ________________________________</t>
  </si>
  <si>
    <t>Зав. отд.__________</t>
  </si>
  <si>
    <t xml:space="preserve">Ст.  м/с _____________ </t>
  </si>
  <si>
    <t>________</t>
  </si>
  <si>
    <t>Крапивин А.А.</t>
  </si>
  <si>
    <t>Щербакова Т.П.</t>
  </si>
  <si>
    <t>врач.экст.</t>
  </si>
  <si>
    <t>раб</t>
  </si>
  <si>
    <t>отпуск</t>
  </si>
  <si>
    <t>итого</t>
  </si>
  <si>
    <t>о</t>
  </si>
  <si>
    <t>отраб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</si>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</sst>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3" formatCode="h:mm;@"/>
    <numFmt numFmtId="182" formatCode="[$-419]mmmm;@"/>
    <numFmt numFmtId="183" formatCode="dd"/>
    <numFmt numFmtId="184" formatCode="ddd"/>
    <numFmt numFmtId="186" formatCode="[h]:mm;@"/>
  </numFmts>
  <fonts count="23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  <charset val="204"/>
    </font>
    <font>
      <sz val="9"/>
      <name val="Arial"/>
      <family val="2"/>
    </font>
    <font>
      <b/>
      <u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0"/>
      <name val="Arial"/>
      <family val="2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82" fontId="9" fillId="2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9" fillId="4" borderId="0" xfId="0" applyFont="1" applyFill="1"/>
    <xf numFmtId="0" fontId="5" fillId="4" borderId="0" xfId="0" applyFont="1" applyFill="1"/>
    <xf numFmtId="0" fontId="7" fillId="4" borderId="0" xfId="0" applyFont="1" applyFill="1"/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/>
    <xf numFmtId="0" fontId="0" fillId="4" borderId="0" xfId="0" applyFill="1" applyBorder="1"/>
    <xf numFmtId="0" fontId="0" fillId="4" borderId="10" xfId="0" applyFill="1" applyBorder="1" applyAlignment="1">
      <alignment horizontal="center" vertical="center" wrapText="1"/>
    </xf>
    <xf numFmtId="0" fontId="3" fillId="4" borderId="0" xfId="0" applyFont="1" applyFill="1" applyBorder="1"/>
    <xf numFmtId="0" fontId="13" fillId="4" borderId="10" xfId="0" applyFont="1" applyFill="1" applyBorder="1" applyAlignment="1">
      <alignment horizontal="center" vertical="center"/>
    </xf>
    <xf numFmtId="183" fontId="13" fillId="4" borderId="10" xfId="0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10" fillId="4" borderId="17" xfId="0" applyFont="1" applyFill="1" applyBorder="1"/>
    <xf numFmtId="0" fontId="10" fillId="4" borderId="18" xfId="0" applyFont="1" applyFill="1" applyBorder="1"/>
    <xf numFmtId="0" fontId="10" fillId="4" borderId="19" xfId="0" applyFont="1" applyFill="1" applyBorder="1"/>
    <xf numFmtId="0" fontId="11" fillId="4" borderId="19" xfId="0" applyFont="1" applyFill="1" applyBorder="1"/>
    <xf numFmtId="0" fontId="11" fillId="4" borderId="0" xfId="0" applyFont="1" applyFill="1" applyBorder="1"/>
    <xf numFmtId="0" fontId="11" fillId="4" borderId="18" xfId="0" applyFont="1" applyFill="1" applyBorder="1"/>
    <xf numFmtId="0" fontId="1" fillId="4" borderId="0" xfId="0" applyFont="1" applyFill="1" applyBorder="1"/>
    <xf numFmtId="173" fontId="15" fillId="4" borderId="10" xfId="0" applyNumberFormat="1" applyFont="1" applyFill="1" applyBorder="1" applyAlignment="1">
      <alignment horizontal="center"/>
    </xf>
    <xf numFmtId="173" fontId="0" fillId="4" borderId="0" xfId="0" applyNumberFormat="1" applyFill="1"/>
    <xf numFmtId="0" fontId="14" fillId="4" borderId="18" xfId="0" applyFont="1" applyFill="1" applyBorder="1" applyAlignment="1">
      <alignment horizontal="center" vertical="center"/>
    </xf>
    <xf numFmtId="20" fontId="20" fillId="4" borderId="0" xfId="0" applyNumberFormat="1" applyFont="1" applyFill="1"/>
    <xf numFmtId="0" fontId="21" fillId="4" borderId="18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84" fontId="13" fillId="4" borderId="2" xfId="0" applyNumberFormat="1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3" fontId="15" fillId="4" borderId="7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173" fontId="16" fillId="4" borderId="2" xfId="0" applyNumberFormat="1" applyFont="1" applyFill="1" applyBorder="1" applyAlignment="1">
      <alignment horizontal="center"/>
    </xf>
    <xf numFmtId="186" fontId="17" fillId="4" borderId="2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83" fontId="13" fillId="4" borderId="21" xfId="0" applyNumberFormat="1" applyFont="1" applyFill="1" applyBorder="1" applyAlignment="1">
      <alignment horizontal="center" vertical="center"/>
    </xf>
    <xf numFmtId="184" fontId="13" fillId="4" borderId="3" xfId="0" applyNumberFormat="1" applyFont="1" applyFill="1" applyBorder="1" applyAlignment="1">
      <alignment horizontal="center" vertical="center"/>
    </xf>
    <xf numFmtId="173" fontId="15" fillId="4" borderId="4" xfId="0" applyNumberFormat="1" applyFont="1" applyFill="1" applyBorder="1" applyAlignment="1">
      <alignment horizontal="center"/>
    </xf>
    <xf numFmtId="173" fontId="15" fillId="4" borderId="21" xfId="0" applyNumberFormat="1" applyFont="1" applyFill="1" applyBorder="1" applyAlignment="1">
      <alignment horizontal="center"/>
    </xf>
    <xf numFmtId="173" fontId="16" fillId="4" borderId="3" xfId="0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8" fillId="4" borderId="8" xfId="0" applyFont="1" applyFill="1" applyBorder="1"/>
    <xf numFmtId="0" fontId="8" fillId="4" borderId="28" xfId="0" applyFont="1" applyFill="1" applyBorder="1"/>
    <xf numFmtId="0" fontId="13" fillId="4" borderId="9" xfId="0" applyFont="1" applyFill="1" applyBorder="1"/>
    <xf numFmtId="0" fontId="8" fillId="4" borderId="25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183" fontId="13" fillId="4" borderId="30" xfId="0" applyNumberFormat="1" applyFont="1" applyFill="1" applyBorder="1" applyAlignment="1">
      <alignment horizontal="center" vertical="center"/>
    </xf>
    <xf numFmtId="184" fontId="13" fillId="4" borderId="16" xfId="0" applyNumberFormat="1" applyFont="1" applyFill="1" applyBorder="1" applyAlignment="1">
      <alignment horizontal="center" vertical="center"/>
    </xf>
    <xf numFmtId="173" fontId="15" fillId="4" borderId="29" xfId="0" applyNumberFormat="1" applyFont="1" applyFill="1" applyBorder="1" applyAlignment="1">
      <alignment horizontal="center"/>
    </xf>
    <xf numFmtId="173" fontId="15" fillId="4" borderId="30" xfId="0" applyNumberFormat="1" applyFont="1" applyFill="1" applyBorder="1" applyAlignment="1">
      <alignment horizontal="center"/>
    </xf>
    <xf numFmtId="173" fontId="16" fillId="4" borderId="16" xfId="0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>
      <alignment horizontal="center"/>
    </xf>
    <xf numFmtId="49" fontId="3" fillId="4" borderId="20" xfId="0" applyNumberFormat="1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4" borderId="15" xfId="0" applyNumberFormat="1" applyFont="1" applyFill="1" applyBorder="1" applyAlignment="1">
      <alignment horizontal="center" wrapText="1"/>
    </xf>
    <xf numFmtId="49" fontId="3" fillId="4" borderId="20" xfId="0" applyNumberFormat="1" applyFont="1" applyFill="1" applyBorder="1" applyAlignment="1">
      <alignment horizontal="center" wrapText="1"/>
    </xf>
    <xf numFmtId="49" fontId="3" fillId="4" borderId="11" xfId="0" applyNumberFormat="1" applyFont="1" applyFill="1" applyBorder="1" applyAlignment="1">
      <alignment horizont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" fontId="8" fillId="4" borderId="25" xfId="0" applyNumberFormat="1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86" fontId="17" fillId="4" borderId="13" xfId="0" applyNumberFormat="1" applyFont="1" applyFill="1" applyBorder="1" applyAlignment="1">
      <alignment horizontal="center" vertical="center"/>
    </xf>
    <xf numFmtId="186" fontId="17" fillId="3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M20"/>
  <sheetViews>
    <sheetView tabSelected="1" zoomScale="85" zoomScaleNormal="85" workbookViewId="0"/>
  </sheetViews>
  <sheetFormatPr defaultRowHeight="12.75" x14ac:dyDescent="0.2"/>
  <cols>
    <col min="1" max="1" width="3.85546875" style="3" customWidth="1"/>
    <col min="2" max="2" width="19.42578125" style="3" customWidth="1"/>
    <col min="3" max="3" width="8.85546875" style="3" customWidth="1"/>
    <col min="4" max="4" width="7.85546875" style="3" customWidth="1"/>
    <col min="5" max="35" width="4.7109375" style="3" customWidth="1"/>
    <col min="36" max="36" width="7" style="3" customWidth="1"/>
    <col min="37" max="38" width="7.7109375" style="3" customWidth="1"/>
    <col min="39" max="39" width="9.5703125" style="3" customWidth="1"/>
    <col min="40" max="16384" width="9.140625" style="3"/>
  </cols>
  <sheetData>
    <row r="1" spans="1:39" ht="18" x14ac:dyDescent="0.25">
      <c r="A1" s="26">
        <v>4.1666666666666664E-2</v>
      </c>
      <c r="L1" s="4"/>
      <c r="M1" s="4"/>
      <c r="N1" s="4"/>
      <c r="O1" s="5"/>
      <c r="P1" s="5"/>
      <c r="Q1" s="6"/>
      <c r="R1" s="7"/>
      <c r="T1" s="8"/>
      <c r="AB1" s="9"/>
      <c r="AC1" s="9" t="s">
        <v>8</v>
      </c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ht="18" x14ac:dyDescent="0.25">
      <c r="A2" s="2" t="s">
        <v>14</v>
      </c>
      <c r="L2" s="4"/>
      <c r="N2" s="1">
        <v>40817</v>
      </c>
      <c r="O2" s="1"/>
      <c r="P2" s="1"/>
      <c r="Q2" s="1"/>
      <c r="R2" s="6" t="str">
        <f>CONCATENATE(YEAR(N2)," г.")</f>
        <v>2011 г.</v>
      </c>
      <c r="S2" s="7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x14ac:dyDescent="0.2">
      <c r="AB3" s="9" t="s">
        <v>18</v>
      </c>
      <c r="AC3" s="9"/>
      <c r="AD3" s="9"/>
      <c r="AE3" s="9"/>
      <c r="AF3" s="9"/>
      <c r="AG3" s="9"/>
      <c r="AH3" s="9"/>
      <c r="AI3" s="9"/>
      <c r="AJ3" s="9" t="s">
        <v>22</v>
      </c>
      <c r="AK3" s="9"/>
      <c r="AL3" s="9"/>
      <c r="AM3" s="9"/>
    </row>
    <row r="4" spans="1:39" ht="18" x14ac:dyDescent="0.25">
      <c r="I4" s="2" t="s">
        <v>15</v>
      </c>
      <c r="AB4" s="9" t="s">
        <v>16</v>
      </c>
      <c r="AC4" s="9"/>
      <c r="AD4" s="9"/>
      <c r="AE4" s="9"/>
      <c r="AF4" s="9"/>
      <c r="AG4" s="9"/>
      <c r="AH4" s="9"/>
      <c r="AI4" s="9"/>
      <c r="AJ4" s="9" t="s">
        <v>23</v>
      </c>
      <c r="AK4" s="9"/>
      <c r="AL4" s="9"/>
      <c r="AM4" s="9"/>
    </row>
    <row r="5" spans="1:39" x14ac:dyDescent="0.2">
      <c r="Y5" s="10"/>
      <c r="Z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 x14ac:dyDescent="0.2">
      <c r="AB6" s="9" t="s">
        <v>17</v>
      </c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13.5" thickBot="1" x14ac:dyDescent="0.25"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18" customHeight="1" x14ac:dyDescent="0.2">
      <c r="A8" s="61" t="s">
        <v>30</v>
      </c>
      <c r="B8" s="30" t="s">
        <v>0</v>
      </c>
      <c r="C8" s="31" t="s">
        <v>1</v>
      </c>
      <c r="D8" s="55" t="s">
        <v>3</v>
      </c>
      <c r="E8" s="49" t="s">
        <v>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64"/>
      <c r="AJ8" s="79" t="s">
        <v>7</v>
      </c>
      <c r="AK8" s="32"/>
      <c r="AL8" s="55"/>
      <c r="AM8" s="70" t="s">
        <v>6</v>
      </c>
    </row>
    <row r="9" spans="1:39" ht="18" customHeight="1" x14ac:dyDescent="0.2">
      <c r="A9" s="62"/>
      <c r="B9" s="13"/>
      <c r="C9" s="28"/>
      <c r="D9" s="56"/>
      <c r="E9" s="50">
        <f>N2</f>
        <v>40817</v>
      </c>
      <c r="F9" s="14">
        <f>IF(E9="-","-",IF(MONTH(E9+1)=MONTH($N$2),E9+1,"-"))</f>
        <v>40818</v>
      </c>
      <c r="G9" s="14">
        <f>IF(F9="-","-",IF(MONTH(F9+1)=MONTH($N$2),F9+1,"-"))</f>
        <v>40819</v>
      </c>
      <c r="H9" s="14">
        <f>IF(G9="-","-",IF(MONTH(G9+1)=MONTH($N$2),G9+1,"-"))</f>
        <v>40820</v>
      </c>
      <c r="I9" s="14">
        <f>IF(H9="-","-",IF(MONTH(H9+1)=MONTH($N$2),H9+1,"-"))</f>
        <v>40821</v>
      </c>
      <c r="J9" s="14">
        <f>IF(I9="-","-",IF(MONTH(I9+1)=MONTH($N$2),I9+1,"-"))</f>
        <v>40822</v>
      </c>
      <c r="K9" s="14">
        <f>IF(J9="-","-",IF(MONTH(J9+1)=MONTH($N$2),J9+1,"-"))</f>
        <v>40823</v>
      </c>
      <c r="L9" s="14">
        <f>IF(K9="-","-",IF(MONTH(K9+1)=MONTH($N$2),K9+1,"-"))</f>
        <v>40824</v>
      </c>
      <c r="M9" s="14">
        <f>IF(L9="-","-",IF(MONTH(L9+1)=MONTH($N$2),L9+1,"-"))</f>
        <v>40825</v>
      </c>
      <c r="N9" s="14">
        <f>IF(M9="-","-",IF(MONTH(M9+1)=MONTH($N$2),M9+1,"-"))</f>
        <v>40826</v>
      </c>
      <c r="O9" s="14">
        <f>IF(N9="-","-",IF(MONTH(N9+1)=MONTH($N$2),N9+1,"-"))</f>
        <v>40827</v>
      </c>
      <c r="P9" s="14">
        <f>IF(O9="-","-",IF(MONTH(O9+1)=MONTH($N$2),O9+1,"-"))</f>
        <v>40828</v>
      </c>
      <c r="Q9" s="14">
        <f>IF(P9="-","-",IF(MONTH(P9+1)=MONTH($N$2),P9+1,"-"))</f>
        <v>40829</v>
      </c>
      <c r="R9" s="14">
        <f>IF(Q9="-","-",IF(MONTH(Q9+1)=MONTH($N$2),Q9+1,"-"))</f>
        <v>40830</v>
      </c>
      <c r="S9" s="14">
        <f>IF(R9="-","-",IF(MONTH(R9+1)=MONTH($N$2),R9+1,"-"))</f>
        <v>40831</v>
      </c>
      <c r="T9" s="14">
        <f>IF(S9="-","-",IF(MONTH(S9+1)=MONTH($N$2),S9+1,"-"))</f>
        <v>40832</v>
      </c>
      <c r="U9" s="14">
        <f>IF(T9="-","-",IF(MONTH(T9+1)=MONTH($N$2),T9+1,"-"))</f>
        <v>40833</v>
      </c>
      <c r="V9" s="14">
        <f>IF(U9="-","-",IF(MONTH(U9+1)=MONTH($N$2),U9+1,"-"))</f>
        <v>40834</v>
      </c>
      <c r="W9" s="14">
        <f>IF(V9="-","-",IF(MONTH(V9+1)=MONTH($N$2),V9+1,"-"))</f>
        <v>40835</v>
      </c>
      <c r="X9" s="14">
        <f>IF(W9="-","-",IF(MONTH(W9+1)=MONTH($N$2),W9+1,"-"))</f>
        <v>40836</v>
      </c>
      <c r="Y9" s="14">
        <f>IF(X9="-","-",IF(MONTH(X9+1)=MONTH($N$2),X9+1,"-"))</f>
        <v>40837</v>
      </c>
      <c r="Z9" s="14">
        <f>IF(Y9="-","-",IF(MONTH(Y9+1)=MONTH($N$2),Y9+1,"-"))</f>
        <v>40838</v>
      </c>
      <c r="AA9" s="14">
        <f>IF(Z9="-","-",IF(MONTH(Z9+1)=MONTH($N$2),Z9+1,"-"))</f>
        <v>40839</v>
      </c>
      <c r="AB9" s="14">
        <f>IF(AA9="-","-",IF(MONTH(AA9+1)=MONTH($N$2),AA9+1,"-"))</f>
        <v>40840</v>
      </c>
      <c r="AC9" s="14">
        <f>IF(AB9="-","-",IF(MONTH(AB9+1)=MONTH($N$2),AB9+1,"-"))</f>
        <v>40841</v>
      </c>
      <c r="AD9" s="14">
        <f>IF(AC9="-","-",IF(MONTH(AC9+1)=MONTH($N$2),AC9+1,"-"))</f>
        <v>40842</v>
      </c>
      <c r="AE9" s="14">
        <f>IF(AD9="-","-",IF(MONTH(AD9+1)=MONTH($N$2),AD9+1,"-"))</f>
        <v>40843</v>
      </c>
      <c r="AF9" s="14">
        <f>IF(AE9="-","-",IF(MONTH(AE9+1)=MONTH($N$2),AE9+1,"-"))</f>
        <v>40844</v>
      </c>
      <c r="AG9" s="14">
        <f>IF(AF9="-","-",IF(MONTH(AF9+1)=MONTH($N$2),AF9+1,"-"))</f>
        <v>40845</v>
      </c>
      <c r="AH9" s="14">
        <f>IF(AG9="-","-",IF(MONTH(AG9+1)=MONTH($N$2),AG9+1,"-"))</f>
        <v>40846</v>
      </c>
      <c r="AI9" s="65">
        <f>IF(AH9="-","-",IF(MONTH(AH9+1)=MONTH($N$2),AH9+1,"-"))</f>
        <v>40847</v>
      </c>
      <c r="AJ9" s="80" t="s">
        <v>25</v>
      </c>
      <c r="AK9" s="11" t="s">
        <v>26</v>
      </c>
      <c r="AL9" s="81" t="s">
        <v>27</v>
      </c>
      <c r="AM9" s="71"/>
    </row>
    <row r="10" spans="1:39" ht="18" customHeight="1" thickBot="1" x14ac:dyDescent="0.25">
      <c r="A10" s="63"/>
      <c r="B10" s="34"/>
      <c r="C10" s="35"/>
      <c r="D10" s="57"/>
      <c r="E10" s="51">
        <f>E9</f>
        <v>40817</v>
      </c>
      <c r="F10" s="37">
        <f>F9</f>
        <v>40818</v>
      </c>
      <c r="G10" s="37">
        <f t="shared" ref="G10:AI10" si="0">G9</f>
        <v>40819</v>
      </c>
      <c r="H10" s="37">
        <f t="shared" si="0"/>
        <v>40820</v>
      </c>
      <c r="I10" s="37">
        <f t="shared" si="0"/>
        <v>40821</v>
      </c>
      <c r="J10" s="37">
        <f t="shared" si="0"/>
        <v>40822</v>
      </c>
      <c r="K10" s="37">
        <f t="shared" si="0"/>
        <v>40823</v>
      </c>
      <c r="L10" s="37">
        <f t="shared" si="0"/>
        <v>40824</v>
      </c>
      <c r="M10" s="37">
        <f t="shared" si="0"/>
        <v>40825</v>
      </c>
      <c r="N10" s="37">
        <f t="shared" si="0"/>
        <v>40826</v>
      </c>
      <c r="O10" s="37">
        <f t="shared" si="0"/>
        <v>40827</v>
      </c>
      <c r="P10" s="37">
        <f t="shared" si="0"/>
        <v>40828</v>
      </c>
      <c r="Q10" s="37">
        <f t="shared" si="0"/>
        <v>40829</v>
      </c>
      <c r="R10" s="37">
        <f t="shared" si="0"/>
        <v>40830</v>
      </c>
      <c r="S10" s="37">
        <f t="shared" si="0"/>
        <v>40831</v>
      </c>
      <c r="T10" s="37">
        <f t="shared" si="0"/>
        <v>40832</v>
      </c>
      <c r="U10" s="37">
        <f t="shared" si="0"/>
        <v>40833</v>
      </c>
      <c r="V10" s="37">
        <f t="shared" si="0"/>
        <v>40834</v>
      </c>
      <c r="W10" s="37">
        <f t="shared" si="0"/>
        <v>40835</v>
      </c>
      <c r="X10" s="37">
        <f t="shared" si="0"/>
        <v>40836</v>
      </c>
      <c r="Y10" s="37">
        <f t="shared" si="0"/>
        <v>40837</v>
      </c>
      <c r="Z10" s="37">
        <f t="shared" si="0"/>
        <v>40838</v>
      </c>
      <c r="AA10" s="37">
        <f t="shared" si="0"/>
        <v>40839</v>
      </c>
      <c r="AB10" s="37">
        <f t="shared" si="0"/>
        <v>40840</v>
      </c>
      <c r="AC10" s="37">
        <f t="shared" si="0"/>
        <v>40841</v>
      </c>
      <c r="AD10" s="37">
        <f t="shared" si="0"/>
        <v>40842</v>
      </c>
      <c r="AE10" s="37">
        <f t="shared" si="0"/>
        <v>40843</v>
      </c>
      <c r="AF10" s="37">
        <f t="shared" si="0"/>
        <v>40844</v>
      </c>
      <c r="AG10" s="37">
        <f t="shared" si="0"/>
        <v>40845</v>
      </c>
      <c r="AH10" s="37">
        <f t="shared" si="0"/>
        <v>40846</v>
      </c>
      <c r="AI10" s="66">
        <f t="shared" si="0"/>
        <v>40847</v>
      </c>
      <c r="AJ10" s="82"/>
      <c r="AK10" s="36"/>
      <c r="AL10" s="83"/>
      <c r="AM10" s="72"/>
    </row>
    <row r="11" spans="1:39" ht="16.5" customHeight="1" x14ac:dyDescent="0.2">
      <c r="A11" s="38">
        <v>1</v>
      </c>
      <c r="B11" s="39" t="s">
        <v>9</v>
      </c>
      <c r="C11" s="40" t="s">
        <v>10</v>
      </c>
      <c r="D11" s="58" t="s">
        <v>2</v>
      </c>
      <c r="E11" s="52"/>
      <c r="F11" s="41"/>
      <c r="G11" s="41">
        <v>0.33333333333333331</v>
      </c>
      <c r="H11" s="41">
        <v>0.33333333333333331</v>
      </c>
      <c r="I11" s="41">
        <v>0.33333333333333331</v>
      </c>
      <c r="J11" s="41">
        <v>0.33333333333333331</v>
      </c>
      <c r="K11" s="41">
        <v>0.33333333333333331</v>
      </c>
      <c r="L11" s="41" t="s">
        <v>28</v>
      </c>
      <c r="M11" s="41" t="s">
        <v>28</v>
      </c>
      <c r="N11" s="41">
        <v>0.33333333333333331</v>
      </c>
      <c r="O11" s="41">
        <v>0.33333333333333331</v>
      </c>
      <c r="P11" s="41">
        <v>0.33333333333333331</v>
      </c>
      <c r="Q11" s="41">
        <v>0.33333333333333331</v>
      </c>
      <c r="R11" s="41">
        <v>0.33333333333333331</v>
      </c>
      <c r="S11" s="41"/>
      <c r="T11" s="41"/>
      <c r="U11" s="41">
        <v>0.33333333333333331</v>
      </c>
      <c r="V11" s="41">
        <v>0.33333333333333331</v>
      </c>
      <c r="W11" s="41">
        <v>0.33333333333333331</v>
      </c>
      <c r="X11" s="41">
        <v>0.33333333333333331</v>
      </c>
      <c r="Y11" s="41">
        <v>0.33333333333333331</v>
      </c>
      <c r="Z11" s="41"/>
      <c r="AA11" s="41"/>
      <c r="AB11" s="41">
        <v>0.33333333333333331</v>
      </c>
      <c r="AC11" s="41">
        <v>0.33333333333333331</v>
      </c>
      <c r="AD11" s="41">
        <v>0.33333333333333331</v>
      </c>
      <c r="AE11" s="41">
        <v>0.33333333333333331</v>
      </c>
      <c r="AF11" s="41">
        <v>0.33333333333333331</v>
      </c>
      <c r="AG11" s="41"/>
      <c r="AH11" s="41"/>
      <c r="AI11" s="67">
        <v>0.33333333333333331</v>
      </c>
      <c r="AJ11" s="84">
        <f>COUNTIFS(E11:AI11,"&gt;-0,1")</f>
        <v>21</v>
      </c>
      <c r="AK11" s="42">
        <f>COUNTIFS(E11:AI11,"о")</f>
        <v>2</v>
      </c>
      <c r="AL11" s="85">
        <f>SUM(AJ11:AK12)</f>
        <v>23</v>
      </c>
      <c r="AM11" s="73"/>
    </row>
    <row r="12" spans="1:39" ht="16.5" customHeight="1" x14ac:dyDescent="0.2">
      <c r="A12" s="43"/>
      <c r="B12" s="25"/>
      <c r="C12" s="27"/>
      <c r="D12" s="59" t="s">
        <v>5</v>
      </c>
      <c r="E12" s="53"/>
      <c r="F12" s="23"/>
      <c r="G12" s="23">
        <v>0.67499999999999993</v>
      </c>
      <c r="H12" s="23">
        <v>0.67499999999999993</v>
      </c>
      <c r="I12" s="23">
        <v>0.67499999999999993</v>
      </c>
      <c r="J12" s="23">
        <v>0.67499999999999993</v>
      </c>
      <c r="K12" s="23">
        <v>0.67499999999999993</v>
      </c>
      <c r="L12" s="23"/>
      <c r="M12" s="23"/>
      <c r="N12" s="23">
        <v>0.67499999999999993</v>
      </c>
      <c r="O12" s="23">
        <v>0.67499999999999993</v>
      </c>
      <c r="P12" s="23">
        <v>0.67499999999999993</v>
      </c>
      <c r="Q12" s="23">
        <v>0.67499999999999993</v>
      </c>
      <c r="R12" s="23">
        <v>0.67499999999999993</v>
      </c>
      <c r="S12" s="23"/>
      <c r="T12" s="23"/>
      <c r="U12" s="23">
        <v>0.67499999999999993</v>
      </c>
      <c r="V12" s="23">
        <v>0.67499999999999993</v>
      </c>
      <c r="W12" s="23">
        <v>0.67499999999999993</v>
      </c>
      <c r="X12" s="23">
        <v>0.67499999999999993</v>
      </c>
      <c r="Y12" s="23">
        <v>0.67499999999999993</v>
      </c>
      <c r="Z12" s="23"/>
      <c r="AA12" s="23"/>
      <c r="AB12" s="23">
        <v>0.67499999999999993</v>
      </c>
      <c r="AC12" s="23">
        <v>0.67499999999999993</v>
      </c>
      <c r="AD12" s="23">
        <v>0.67499999999999993</v>
      </c>
      <c r="AE12" s="23">
        <v>0.67499999999999993</v>
      </c>
      <c r="AF12" s="23">
        <v>0.67499999999999993</v>
      </c>
      <c r="AG12" s="23"/>
      <c r="AH12" s="23"/>
      <c r="AI12" s="68">
        <v>0.67499999999999993</v>
      </c>
      <c r="AJ12" s="86"/>
      <c r="AK12" s="29"/>
      <c r="AL12" s="87"/>
      <c r="AM12" s="74"/>
    </row>
    <row r="13" spans="1:39" s="9" customFormat="1" ht="16.5" customHeight="1" thickBot="1" x14ac:dyDescent="0.25">
      <c r="A13" s="44"/>
      <c r="B13" s="45"/>
      <c r="C13" s="46"/>
      <c r="D13" s="60" t="s">
        <v>29</v>
      </c>
      <c r="E13" s="54" t="str">
        <f>IF(E12="","",IF(E12=0,TIME(23,59,59)-E11-TIME(0,29,59),E12-E11))</f>
        <v/>
      </c>
      <c r="F13" s="47" t="str">
        <f t="shared" ref="F13:AI13" si="1">IF(F12="","",IF(F12=0,TIME(23,59,59)-F11-TIME(0,29,59),F12-F11))</f>
        <v/>
      </c>
      <c r="G13" s="47">
        <f t="shared" si="1"/>
        <v>0.34166666666666662</v>
      </c>
      <c r="H13" s="47">
        <f t="shared" si="1"/>
        <v>0.34166666666666662</v>
      </c>
      <c r="I13" s="47">
        <f t="shared" si="1"/>
        <v>0.34166666666666662</v>
      </c>
      <c r="J13" s="47">
        <f t="shared" si="1"/>
        <v>0.34166666666666662</v>
      </c>
      <c r="K13" s="47">
        <f t="shared" si="1"/>
        <v>0.34166666666666662</v>
      </c>
      <c r="L13" s="47" t="str">
        <f t="shared" si="1"/>
        <v/>
      </c>
      <c r="M13" s="47" t="str">
        <f t="shared" si="1"/>
        <v/>
      </c>
      <c r="N13" s="47">
        <f t="shared" si="1"/>
        <v>0.34166666666666662</v>
      </c>
      <c r="O13" s="47">
        <f t="shared" si="1"/>
        <v>0.34166666666666662</v>
      </c>
      <c r="P13" s="47">
        <f t="shared" si="1"/>
        <v>0.34166666666666662</v>
      </c>
      <c r="Q13" s="47">
        <f t="shared" si="1"/>
        <v>0.34166666666666662</v>
      </c>
      <c r="R13" s="47">
        <f t="shared" si="1"/>
        <v>0.34166666666666662</v>
      </c>
      <c r="S13" s="47" t="str">
        <f t="shared" si="1"/>
        <v/>
      </c>
      <c r="T13" s="47" t="str">
        <f t="shared" si="1"/>
        <v/>
      </c>
      <c r="U13" s="47">
        <f t="shared" si="1"/>
        <v>0.34166666666666662</v>
      </c>
      <c r="V13" s="47">
        <f t="shared" si="1"/>
        <v>0.34166666666666662</v>
      </c>
      <c r="W13" s="47">
        <f t="shared" si="1"/>
        <v>0.34166666666666662</v>
      </c>
      <c r="X13" s="47">
        <f t="shared" si="1"/>
        <v>0.34166666666666662</v>
      </c>
      <c r="Y13" s="47">
        <f t="shared" si="1"/>
        <v>0.34166666666666662</v>
      </c>
      <c r="Z13" s="47" t="str">
        <f t="shared" si="1"/>
        <v/>
      </c>
      <c r="AA13" s="47" t="str">
        <f t="shared" si="1"/>
        <v/>
      </c>
      <c r="AB13" s="47">
        <f t="shared" si="1"/>
        <v>0.34166666666666662</v>
      </c>
      <c r="AC13" s="47">
        <f t="shared" si="1"/>
        <v>0.34166666666666662</v>
      </c>
      <c r="AD13" s="47">
        <f t="shared" si="1"/>
        <v>0.34166666666666662</v>
      </c>
      <c r="AE13" s="47">
        <f t="shared" si="1"/>
        <v>0.34166666666666662</v>
      </c>
      <c r="AF13" s="47">
        <f t="shared" si="1"/>
        <v>0.34166666666666662</v>
      </c>
      <c r="AG13" s="47" t="str">
        <f t="shared" si="1"/>
        <v/>
      </c>
      <c r="AH13" s="47" t="str">
        <f t="shared" si="1"/>
        <v/>
      </c>
      <c r="AI13" s="69">
        <f t="shared" si="1"/>
        <v>0.34166666666666662</v>
      </c>
      <c r="AJ13" s="88">
        <f>SUM(E13:AI13)</f>
        <v>7.1750000000000016</v>
      </c>
      <c r="AK13" s="48">
        <f>IFERROR(COUNTIFS(E11:AH11,"о")*"8:00",0)</f>
        <v>0.66666666666666663</v>
      </c>
      <c r="AL13" s="89">
        <f>SUM(AJ13:AK13)</f>
        <v>7.8416666666666686</v>
      </c>
      <c r="AM13" s="75"/>
    </row>
    <row r="14" spans="1:39" ht="16.5" customHeight="1" x14ac:dyDescent="0.2">
      <c r="A14" s="38">
        <v>2</v>
      </c>
      <c r="B14" s="39" t="s">
        <v>11</v>
      </c>
      <c r="C14" s="40" t="s">
        <v>24</v>
      </c>
      <c r="D14" s="58" t="s">
        <v>2</v>
      </c>
      <c r="E14" s="52">
        <v>0</v>
      </c>
      <c r="F14" s="41">
        <v>0.35416666666666669</v>
      </c>
      <c r="G14" s="41">
        <v>0</v>
      </c>
      <c r="H14" s="41"/>
      <c r="I14" s="41"/>
      <c r="J14" s="41">
        <v>0.35416666666666669</v>
      </c>
      <c r="K14" s="41">
        <v>0</v>
      </c>
      <c r="L14" s="41"/>
      <c r="M14" s="41"/>
      <c r="N14" s="41">
        <v>0.35416666666666669</v>
      </c>
      <c r="O14" s="41">
        <v>0</v>
      </c>
      <c r="P14" s="41">
        <v>0.35416666666666669</v>
      </c>
      <c r="Q14" s="41">
        <v>0</v>
      </c>
      <c r="R14" s="41">
        <v>0.35416666666666669</v>
      </c>
      <c r="S14" s="41">
        <v>0</v>
      </c>
      <c r="T14" s="41"/>
      <c r="U14" s="41"/>
      <c r="V14" s="41" t="s">
        <v>28</v>
      </c>
      <c r="W14" s="41"/>
      <c r="X14" s="41"/>
      <c r="Y14" s="41">
        <v>0.35416666666666669</v>
      </c>
      <c r="Z14" s="41">
        <v>0</v>
      </c>
      <c r="AA14" s="41"/>
      <c r="AB14" s="41">
        <v>0.35416666666666669</v>
      </c>
      <c r="AC14" s="41">
        <v>0</v>
      </c>
      <c r="AD14" s="41"/>
      <c r="AE14" s="41"/>
      <c r="AF14" s="41"/>
      <c r="AG14" s="41"/>
      <c r="AH14" s="41"/>
      <c r="AI14" s="67"/>
      <c r="AJ14" s="84">
        <f>COUNTIFS(E14:AI14,"&gt;-0,1")</f>
        <v>15</v>
      </c>
      <c r="AK14" s="42">
        <f>COUNTIFS(E14:AI14,"о")</f>
        <v>1</v>
      </c>
      <c r="AL14" s="85">
        <f>SUM(AJ14:AK15)</f>
        <v>16</v>
      </c>
      <c r="AM14" s="76"/>
    </row>
    <row r="15" spans="1:39" ht="16.5" customHeight="1" x14ac:dyDescent="0.2">
      <c r="A15" s="43"/>
      <c r="B15" s="25"/>
      <c r="C15" s="27"/>
      <c r="D15" s="59" t="s">
        <v>5</v>
      </c>
      <c r="E15" s="53">
        <v>0.35416666666666669</v>
      </c>
      <c r="F15" s="23">
        <v>0</v>
      </c>
      <c r="G15" s="23">
        <v>0.35416666666666669</v>
      </c>
      <c r="H15" s="23"/>
      <c r="I15" s="23"/>
      <c r="J15" s="23">
        <v>0</v>
      </c>
      <c r="K15" s="23">
        <v>0.35416666666666669</v>
      </c>
      <c r="L15" s="23"/>
      <c r="M15" s="23"/>
      <c r="N15" s="23">
        <v>0</v>
      </c>
      <c r="O15" s="23">
        <v>0.35416666666666669</v>
      </c>
      <c r="P15" s="23">
        <v>0</v>
      </c>
      <c r="Q15" s="23">
        <v>0.35416666666666669</v>
      </c>
      <c r="R15" s="23">
        <v>0</v>
      </c>
      <c r="S15" s="23">
        <v>0.35416666666666669</v>
      </c>
      <c r="T15" s="23"/>
      <c r="U15" s="23"/>
      <c r="V15" s="23"/>
      <c r="W15" s="23"/>
      <c r="X15" s="23"/>
      <c r="Y15" s="23">
        <v>0</v>
      </c>
      <c r="Z15" s="23">
        <v>0.35416666666666669</v>
      </c>
      <c r="AA15" s="23"/>
      <c r="AB15" s="23">
        <v>0</v>
      </c>
      <c r="AC15" s="23">
        <v>0.35416666666666669</v>
      </c>
      <c r="AD15" s="23"/>
      <c r="AE15" s="23"/>
      <c r="AF15" s="23"/>
      <c r="AG15" s="23"/>
      <c r="AH15" s="23"/>
      <c r="AI15" s="68"/>
      <c r="AJ15" s="86"/>
      <c r="AK15" s="29"/>
      <c r="AL15" s="87"/>
      <c r="AM15" s="77"/>
    </row>
    <row r="16" spans="1:39" s="9" customFormat="1" ht="16.5" customHeight="1" thickBot="1" x14ac:dyDescent="0.25">
      <c r="A16" s="44"/>
      <c r="B16" s="45"/>
      <c r="C16" s="46"/>
      <c r="D16" s="60" t="s">
        <v>29</v>
      </c>
      <c r="E16" s="54">
        <f>IF(E15="","",IF(E15=0,TIME(23,59,59)-E14+TIME(0,0,1),E15-E14))</f>
        <v>0.35416666666666669</v>
      </c>
      <c r="F16" s="47">
        <f t="shared" ref="F16:AI16" si="2">IF(F15="","",IF(F15=0,TIME(23,59,59)-F14+TIME(0,0,1),F15-F14))</f>
        <v>0.64583333333333326</v>
      </c>
      <c r="G16" s="47">
        <f t="shared" si="2"/>
        <v>0.35416666666666669</v>
      </c>
      <c r="H16" s="47" t="str">
        <f t="shared" si="2"/>
        <v/>
      </c>
      <c r="I16" s="47" t="str">
        <f t="shared" si="2"/>
        <v/>
      </c>
      <c r="J16" s="47">
        <f t="shared" si="2"/>
        <v>0.64583333333333326</v>
      </c>
      <c r="K16" s="47">
        <f t="shared" si="2"/>
        <v>0.35416666666666669</v>
      </c>
      <c r="L16" s="47" t="str">
        <f t="shared" si="2"/>
        <v/>
      </c>
      <c r="M16" s="47" t="str">
        <f t="shared" si="2"/>
        <v/>
      </c>
      <c r="N16" s="47">
        <f t="shared" si="2"/>
        <v>0.64583333333333326</v>
      </c>
      <c r="O16" s="47">
        <f t="shared" si="2"/>
        <v>0.35416666666666669</v>
      </c>
      <c r="P16" s="47">
        <f t="shared" si="2"/>
        <v>0.64583333333333326</v>
      </c>
      <c r="Q16" s="47">
        <f t="shared" si="2"/>
        <v>0.35416666666666669</v>
      </c>
      <c r="R16" s="47">
        <f t="shared" si="2"/>
        <v>0.64583333333333326</v>
      </c>
      <c r="S16" s="47">
        <f t="shared" si="2"/>
        <v>0.35416666666666669</v>
      </c>
      <c r="T16" s="47" t="str">
        <f t="shared" si="2"/>
        <v/>
      </c>
      <c r="U16" s="47" t="str">
        <f t="shared" si="2"/>
        <v/>
      </c>
      <c r="V16" s="47" t="str">
        <f t="shared" si="2"/>
        <v/>
      </c>
      <c r="W16" s="47" t="str">
        <f t="shared" si="2"/>
        <v/>
      </c>
      <c r="X16" s="47" t="str">
        <f t="shared" si="2"/>
        <v/>
      </c>
      <c r="Y16" s="47">
        <f t="shared" si="2"/>
        <v>0.64583333333333326</v>
      </c>
      <c r="Z16" s="47">
        <f t="shared" si="2"/>
        <v>0.35416666666666669</v>
      </c>
      <c r="AA16" s="47" t="str">
        <f t="shared" si="2"/>
        <v/>
      </c>
      <c r="AB16" s="47">
        <f t="shared" si="2"/>
        <v>0.64583333333333326</v>
      </c>
      <c r="AC16" s="47">
        <f t="shared" si="2"/>
        <v>0.35416666666666669</v>
      </c>
      <c r="AD16" s="47" t="str">
        <f t="shared" si="2"/>
        <v/>
      </c>
      <c r="AE16" s="47" t="str">
        <f t="shared" si="2"/>
        <v/>
      </c>
      <c r="AF16" s="47" t="str">
        <f t="shared" si="2"/>
        <v/>
      </c>
      <c r="AG16" s="47" t="str">
        <f t="shared" si="2"/>
        <v/>
      </c>
      <c r="AH16" s="47" t="str">
        <f t="shared" si="2"/>
        <v/>
      </c>
      <c r="AI16" s="69" t="str">
        <f t="shared" si="2"/>
        <v/>
      </c>
      <c r="AJ16" s="88">
        <f>SUM(E16:AI16)</f>
        <v>7.354166666666667</v>
      </c>
      <c r="AK16" s="48">
        <f>IFERROR(COUNTIFS(E14:AH14,"о")*"12:00",0)</f>
        <v>0.5</v>
      </c>
      <c r="AL16" s="89">
        <f>SUM(AJ16:AK16)</f>
        <v>7.854166666666667</v>
      </c>
      <c r="AM16" s="78"/>
    </row>
    <row r="17" spans="5:35" ht="29.25" customHeight="1" x14ac:dyDescent="0.2">
      <c r="E17" s="15"/>
      <c r="F17" s="16" t="s">
        <v>19</v>
      </c>
      <c r="G17" s="17"/>
      <c r="H17" s="18"/>
      <c r="I17" s="12" t="s">
        <v>21</v>
      </c>
      <c r="J17" s="12"/>
      <c r="K17" s="12"/>
      <c r="L17" s="16" t="s">
        <v>13</v>
      </c>
      <c r="M17" s="17"/>
      <c r="N17" s="17"/>
      <c r="O17" s="17"/>
      <c r="P17" s="19"/>
      <c r="Q17" s="20"/>
      <c r="R17" s="15"/>
      <c r="S17" s="15"/>
      <c r="T17" s="15"/>
      <c r="U17" s="16" t="s">
        <v>20</v>
      </c>
      <c r="V17" s="17"/>
      <c r="W17" s="19"/>
      <c r="X17" s="20"/>
      <c r="Y17" s="20"/>
      <c r="Z17" s="20"/>
      <c r="AA17" s="20"/>
      <c r="AB17" s="16" t="s">
        <v>12</v>
      </c>
      <c r="AC17" s="21"/>
      <c r="AD17" s="21"/>
      <c r="AE17" s="19"/>
      <c r="AF17" s="15"/>
      <c r="AG17" s="15"/>
      <c r="AH17" s="22"/>
      <c r="AI17" s="22"/>
    </row>
    <row r="18" spans="5:35" ht="17.25" customHeight="1" x14ac:dyDescent="0.2">
      <c r="E18" s="10"/>
      <c r="K18" s="10"/>
      <c r="S18" s="10"/>
      <c r="W18" s="10"/>
      <c r="Z18" s="10"/>
      <c r="AG18" s="10"/>
      <c r="AI18" s="10"/>
    </row>
    <row r="20" spans="5:35" x14ac:dyDescent="0.2"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</row>
  </sheetData>
  <mergeCells count="25">
    <mergeCell ref="AJ9:AJ10"/>
    <mergeCell ref="AK9:AK10"/>
    <mergeCell ref="AL9:AL10"/>
    <mergeCell ref="A11:A13"/>
    <mergeCell ref="B11:B13"/>
    <mergeCell ref="C11:C13"/>
    <mergeCell ref="AJ11:AJ12"/>
    <mergeCell ref="AK11:AK12"/>
    <mergeCell ref="AJ8:AL8"/>
    <mergeCell ref="A8:A10"/>
    <mergeCell ref="B8:B10"/>
    <mergeCell ref="C8:C10"/>
    <mergeCell ref="D8:D10"/>
    <mergeCell ref="A14:A16"/>
    <mergeCell ref="B14:B16"/>
    <mergeCell ref="C14:C16"/>
    <mergeCell ref="AJ14:AJ15"/>
    <mergeCell ref="AL11:AL12"/>
    <mergeCell ref="AK14:AK15"/>
    <mergeCell ref="AL14:AL15"/>
    <mergeCell ref="AM11:AM13"/>
    <mergeCell ref="AM8:AM10"/>
    <mergeCell ref="AM14:AM16"/>
    <mergeCell ref="N2:Q2"/>
    <mergeCell ref="E8:AI8"/>
  </mergeCells>
  <phoneticPr fontId="12" type="noConversion"/>
  <conditionalFormatting sqref="E9:AI12 E14:AI15">
    <cfRule type="expression" dxfId="4" priority="3" stopIfTrue="1">
      <formula>OR(WEEKDAY(E$10,2)=6,WEEKDAY(E$10,2)=7)</formula>
    </cfRule>
  </conditionalFormatting>
  <conditionalFormatting sqref="E16:AI16">
    <cfRule type="expression" dxfId="3" priority="2" stopIfTrue="1">
      <formula>OR(WEEKDAY(E$10,2)=6,WEEKDAY(E$10,2)=7)</formula>
    </cfRule>
  </conditionalFormatting>
  <conditionalFormatting sqref="E13:AI13">
    <cfRule type="expression" dxfId="2" priority="1" stopIfTrue="1">
      <formula>OR(WEEKDAY(E$10,2)=6,WEEKDAY(E$10,2)=7)</formula>
    </cfRule>
  </conditionalFormatting>
  <pageMargins left="0.28000000000000003" right="0.13" top="0.43" bottom="0.19685039370078741" header="0.51181102362204722" footer="0.11"/>
  <pageSetup paperSize="9" pageOrder="overThenDown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Коломоец Н.М.</cp:lastModifiedBy>
  <cp:lastPrinted>2011-10-28T13:41:27Z</cp:lastPrinted>
  <dcterms:created xsi:type="dcterms:W3CDTF">1996-10-08T23:32:33Z</dcterms:created>
  <dcterms:modified xsi:type="dcterms:W3CDTF">2018-04-04T19:32:01Z</dcterms:modified>
</cp:coreProperties>
</file>