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<sst xmlns="http://schemas.openxmlformats.org/spreadsheetml/2006/main" count="31" uniqueCount="31">
  <si>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</si>
  <si>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>Дата изготовления</t>
  </si>
  <si>
    <t>Дата окончания срока годности</t>
  </si>
  <si>
    <t>Срок годности (дней)</t>
  </si>
  <si>
    <t>Цена</t>
  </si>
  <si>
    <t>Скидка</t>
  </si>
  <si>
    <t>Количество</t>
  </si>
  <si>
    <t>Сумма</t>
  </si>
  <si>
    <t>Сумма (с учетом скидки)</t>
  </si>
  <si>
    <t>Печенье</t>
  </si>
  <si>
    <t>Шоколад</t>
  </si>
  <si>
    <t>Хлеб</t>
  </si>
  <si>
    <t>Батон</t>
  </si>
  <si>
    <t>Молоко</t>
  </si>
  <si>
    <t>Кефир</t>
  </si>
  <si>
    <t>Йогурт</t>
  </si>
  <si>
    <t>Сыр</t>
  </si>
  <si>
    <t>Сосиськи</t>
  </si>
  <si>
    <t>Сырок</t>
  </si>
  <si>
    <t>Творог</t>
  </si>
  <si>
    <t>Колбаса</t>
  </si>
  <si>
    <t>Сметана</t>
  </si>
  <si>
    <t>Кетчуп</t>
  </si>
  <si>
    <t>Майонез</t>
  </si>
  <si>
    <t>Пряники</t>
  </si>
  <si>
    <t>Сушки</t>
  </si>
  <si>
    <t>Томатная паста</t>
  </si>
  <si>
    <t>Горошек</t>
  </si>
  <si>
    <t>Фасоль</t>
  </si>
  <si>
    <t>текущая дата</t>
  </si>
  <si>
    <t>Сумма товаров с истекшим сроком годности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</si>
</sst>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#,##0.00&quot;р.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10" xfId="0" applyNumberFormat="1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7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173" fontId="0" fillId="0" borderId="14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4" fontId="0" fillId="0" borderId="14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73" fontId="0" fillId="0" borderId="17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000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zoomScalePageLayoutView="0" workbookViewId="0" topLeftCell="A1">
      <selection activeCell="L16" sqref="L15:L16"/>
    </sheetView>
  </sheetViews>
  <sheetFormatPr defaultColWidth="9.00390625" defaultRowHeight="12.75"/>
  <cols>
    <col min="1" max="1" width="2.375" style="0" customWidth="1"/>
    <col min="2" max="2" width="28.375" style="0" customWidth="1"/>
    <col min="3" max="3" width="14.25390625" style="0" customWidth="1"/>
    <col min="4" max="4" width="15.625" style="0" customWidth="1"/>
    <col min="5" max="5" width="12.375" style="0" customWidth="1"/>
    <col min="6" max="6" width="10.75390625" style="0" customWidth="1"/>
    <col min="8" max="8" width="12.875" style="0" customWidth="1"/>
    <col min="9" max="9" width="11.75390625" style="0" customWidth="1"/>
    <col min="10" max="10" width="16.25390625" style="0" customWidth="1"/>
  </cols>
  <sheetData>
    <row r="1" ht="6.75" customHeight="1" thickBot="1"/>
    <row r="2" spans="2:11" ht="39.75" customHeight="1" thickBot="1">
      <c r="B2" s="33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5" t="s">
        <v>8</v>
      </c>
      <c r="K2" s="1"/>
    </row>
    <row r="3" spans="2:11" ht="12.75">
      <c r="B3" s="26" t="s">
        <v>9</v>
      </c>
      <c r="C3" s="27">
        <v>41628</v>
      </c>
      <c r="D3" s="27">
        <v>41638</v>
      </c>
      <c r="E3" s="28">
        <f>IF(D3&gt;=$C$25,D3-$C$25,"Просрочен")</f>
        <v>4</v>
      </c>
      <c r="F3" s="29">
        <v>50</v>
      </c>
      <c r="G3" s="30">
        <f>IF(E3&lt;=2,0.1,0)</f>
        <v>0</v>
      </c>
      <c r="H3" s="31">
        <v>10</v>
      </c>
      <c r="I3" s="29">
        <f>H3*F3</f>
        <v>500</v>
      </c>
      <c r="J3" s="32">
        <f aca="true" t="shared" si="0" ref="J3:J22">(F3-F3*G3)*H3</f>
        <v>500</v>
      </c>
      <c r="K3" t="b">
        <f>E3&lt;2</f>
        <v>0</v>
      </c>
    </row>
    <row r="4" spans="2:10" ht="12.75">
      <c r="B4" s="17" t="s">
        <v>10</v>
      </c>
      <c r="C4" s="2">
        <v>41620</v>
      </c>
      <c r="D4" s="2">
        <v>41637</v>
      </c>
      <c r="E4" s="4">
        <f aca="true" t="shared" si="1" ref="E4:E22">IF(D4&gt;=$C$25,D4-$C$25,"Просрочен")</f>
        <v>3</v>
      </c>
      <c r="F4" s="3">
        <v>65</v>
      </c>
      <c r="G4" s="6">
        <f aca="true" t="shared" si="2" ref="G4:G22">IF(E4&lt;=2,0.1,0)</f>
        <v>0</v>
      </c>
      <c r="H4" s="5">
        <v>25</v>
      </c>
      <c r="I4" s="3">
        <f aca="true" t="shared" si="3" ref="I4:I22">H4*F4</f>
        <v>1625</v>
      </c>
      <c r="J4" s="18">
        <f t="shared" si="0"/>
        <v>1625</v>
      </c>
    </row>
    <row r="5" spans="2:10" ht="12.75">
      <c r="B5" s="17" t="s">
        <v>11</v>
      </c>
      <c r="C5" s="2">
        <v>41628</v>
      </c>
      <c r="D5" s="2">
        <v>41633</v>
      </c>
      <c r="E5" s="4" t="str">
        <f t="shared" si="1"/>
        <v>Просрочен</v>
      </c>
      <c r="F5" s="3">
        <v>30</v>
      </c>
      <c r="G5" s="6">
        <f t="shared" si="2"/>
        <v>0</v>
      </c>
      <c r="H5" s="5">
        <v>15</v>
      </c>
      <c r="I5" s="3">
        <f t="shared" si="3"/>
        <v>450</v>
      </c>
      <c r="J5" s="18">
        <f t="shared" si="0"/>
        <v>450</v>
      </c>
    </row>
    <row r="6" spans="2:10" ht="12.75">
      <c r="B6" s="17" t="s">
        <v>12</v>
      </c>
      <c r="C6" s="2">
        <v>41628</v>
      </c>
      <c r="D6" s="2">
        <v>41633</v>
      </c>
      <c r="E6" s="4" t="str">
        <f t="shared" si="1"/>
        <v>Просрочен</v>
      </c>
      <c r="F6" s="3">
        <v>36</v>
      </c>
      <c r="G6" s="6">
        <f t="shared" si="2"/>
        <v>0</v>
      </c>
      <c r="H6" s="5">
        <v>15</v>
      </c>
      <c r="I6" s="3">
        <f t="shared" si="3"/>
        <v>540</v>
      </c>
      <c r="J6" s="18">
        <f t="shared" si="0"/>
        <v>540</v>
      </c>
    </row>
    <row r="7" spans="2:10" ht="12.75">
      <c r="B7" s="17" t="s">
        <v>13</v>
      </c>
      <c r="C7" s="2">
        <v>41629</v>
      </c>
      <c r="D7" s="2">
        <v>41634</v>
      </c>
      <c r="E7" s="4">
        <f t="shared" si="1"/>
        <v>0</v>
      </c>
      <c r="F7" s="3">
        <v>50</v>
      </c>
      <c r="G7" s="6">
        <f t="shared" si="2"/>
        <v>0.1</v>
      </c>
      <c r="H7" s="5">
        <v>20</v>
      </c>
      <c r="I7" s="3">
        <f t="shared" si="3"/>
        <v>1000</v>
      </c>
      <c r="J7" s="18">
        <f t="shared" si="0"/>
        <v>900</v>
      </c>
    </row>
    <row r="8" spans="2:10" ht="12.75">
      <c r="B8" s="17" t="s">
        <v>14</v>
      </c>
      <c r="C8" s="2">
        <v>41629</v>
      </c>
      <c r="D8" s="2">
        <v>41635</v>
      </c>
      <c r="E8" s="4">
        <f t="shared" si="1"/>
        <v>1</v>
      </c>
      <c r="F8" s="3">
        <v>50</v>
      </c>
      <c r="G8" s="6">
        <f t="shared" si="2"/>
        <v>0.1</v>
      </c>
      <c r="H8" s="5">
        <v>20</v>
      </c>
      <c r="I8" s="3">
        <f t="shared" si="3"/>
        <v>1000</v>
      </c>
      <c r="J8" s="18">
        <f t="shared" si="0"/>
        <v>900</v>
      </c>
    </row>
    <row r="9" spans="2:10" ht="12.75">
      <c r="B9" s="17" t="s">
        <v>15</v>
      </c>
      <c r="C9" s="2">
        <v>41628</v>
      </c>
      <c r="D9" s="2">
        <v>41633</v>
      </c>
      <c r="E9" s="4" t="str">
        <f t="shared" si="1"/>
        <v>Просрочен</v>
      </c>
      <c r="F9" s="3">
        <v>25</v>
      </c>
      <c r="G9" s="6">
        <f t="shared" si="2"/>
        <v>0</v>
      </c>
      <c r="H9" s="5">
        <v>20</v>
      </c>
      <c r="I9" s="3">
        <f t="shared" si="3"/>
        <v>500</v>
      </c>
      <c r="J9" s="18">
        <f t="shared" si="0"/>
        <v>500</v>
      </c>
    </row>
    <row r="10" spans="2:10" ht="12.75">
      <c r="B10" s="17" t="s">
        <v>16</v>
      </c>
      <c r="C10" s="2">
        <v>41628</v>
      </c>
      <c r="D10" s="2">
        <v>41638</v>
      </c>
      <c r="E10" s="4">
        <f t="shared" si="1"/>
        <v>4</v>
      </c>
      <c r="F10" s="3">
        <v>120</v>
      </c>
      <c r="G10" s="6">
        <f t="shared" si="2"/>
        <v>0</v>
      </c>
      <c r="H10" s="5">
        <v>25</v>
      </c>
      <c r="I10" s="3">
        <f t="shared" si="3"/>
        <v>3000</v>
      </c>
      <c r="J10" s="18">
        <f t="shared" si="0"/>
        <v>3000</v>
      </c>
    </row>
    <row r="11" spans="2:10" ht="12.75">
      <c r="B11" s="17" t="s">
        <v>17</v>
      </c>
      <c r="C11" s="2">
        <v>41618</v>
      </c>
      <c r="D11" s="2">
        <v>41638</v>
      </c>
      <c r="E11" s="4">
        <f t="shared" si="1"/>
        <v>4</v>
      </c>
      <c r="F11" s="3">
        <v>325</v>
      </c>
      <c r="G11" s="6">
        <f t="shared" si="2"/>
        <v>0</v>
      </c>
      <c r="H11" s="5">
        <v>10</v>
      </c>
      <c r="I11" s="3">
        <f t="shared" si="3"/>
        <v>3250</v>
      </c>
      <c r="J11" s="18">
        <f t="shared" si="0"/>
        <v>3250</v>
      </c>
    </row>
    <row r="12" spans="2:10" ht="12.75">
      <c r="B12" s="17" t="s">
        <v>18</v>
      </c>
      <c r="C12" s="2">
        <v>41630</v>
      </c>
      <c r="D12" s="2">
        <v>41636</v>
      </c>
      <c r="E12" s="4">
        <f t="shared" si="1"/>
        <v>2</v>
      </c>
      <c r="F12" s="3">
        <v>60</v>
      </c>
      <c r="G12" s="6">
        <f t="shared" si="2"/>
        <v>0.1</v>
      </c>
      <c r="H12" s="5">
        <v>30</v>
      </c>
      <c r="I12" s="3">
        <f t="shared" si="3"/>
        <v>1800</v>
      </c>
      <c r="J12" s="18">
        <f t="shared" si="0"/>
        <v>1620</v>
      </c>
    </row>
    <row r="13" spans="2:10" ht="12.75">
      <c r="B13" s="17" t="s">
        <v>21</v>
      </c>
      <c r="C13" s="2">
        <v>41630</v>
      </c>
      <c r="D13" s="2">
        <v>41634</v>
      </c>
      <c r="E13" s="4">
        <f t="shared" si="1"/>
        <v>0</v>
      </c>
      <c r="F13" s="3">
        <v>50</v>
      </c>
      <c r="G13" s="6">
        <f t="shared" si="2"/>
        <v>0.1</v>
      </c>
      <c r="H13" s="5">
        <v>30</v>
      </c>
      <c r="I13" s="3">
        <f t="shared" si="3"/>
        <v>1500</v>
      </c>
      <c r="J13" s="18">
        <f t="shared" si="0"/>
        <v>1350</v>
      </c>
    </row>
    <row r="14" spans="2:10" ht="12.75">
      <c r="B14" s="17" t="s">
        <v>19</v>
      </c>
      <c r="C14" s="2">
        <v>41631</v>
      </c>
      <c r="D14" s="2">
        <v>41636</v>
      </c>
      <c r="E14" s="4">
        <f t="shared" si="1"/>
        <v>2</v>
      </c>
      <c r="F14" s="3">
        <v>70</v>
      </c>
      <c r="G14" s="6">
        <f t="shared" si="2"/>
        <v>0.1</v>
      </c>
      <c r="H14" s="5">
        <v>40</v>
      </c>
      <c r="I14" s="3">
        <f t="shared" si="3"/>
        <v>2800</v>
      </c>
      <c r="J14" s="18">
        <f t="shared" si="0"/>
        <v>2520</v>
      </c>
    </row>
    <row r="15" spans="2:10" ht="12.75">
      <c r="B15" s="17" t="s">
        <v>20</v>
      </c>
      <c r="C15" s="2">
        <v>41626</v>
      </c>
      <c r="D15" s="2">
        <v>41647</v>
      </c>
      <c r="E15" s="4">
        <f t="shared" si="1"/>
        <v>13</v>
      </c>
      <c r="F15" s="3">
        <v>330</v>
      </c>
      <c r="G15" s="6">
        <f t="shared" si="2"/>
        <v>0</v>
      </c>
      <c r="H15" s="5">
        <v>10</v>
      </c>
      <c r="I15" s="3">
        <f t="shared" si="3"/>
        <v>3300</v>
      </c>
      <c r="J15" s="18">
        <f t="shared" si="0"/>
        <v>3300</v>
      </c>
    </row>
    <row r="16" spans="2:10" ht="12.75">
      <c r="B16" s="17" t="s">
        <v>22</v>
      </c>
      <c r="C16" s="2">
        <v>41618</v>
      </c>
      <c r="D16" s="2">
        <v>41769</v>
      </c>
      <c r="E16" s="4">
        <f t="shared" si="1"/>
        <v>135</v>
      </c>
      <c r="F16" s="3">
        <v>60</v>
      </c>
      <c r="G16" s="6">
        <f t="shared" si="2"/>
        <v>0</v>
      </c>
      <c r="H16" s="5">
        <v>20</v>
      </c>
      <c r="I16" s="3">
        <f t="shared" si="3"/>
        <v>1200</v>
      </c>
      <c r="J16" s="18">
        <f t="shared" si="0"/>
        <v>1200</v>
      </c>
    </row>
    <row r="17" spans="2:10" ht="12.75">
      <c r="B17" s="17" t="s">
        <v>23</v>
      </c>
      <c r="C17" s="2">
        <v>41618</v>
      </c>
      <c r="D17" s="2">
        <v>41861</v>
      </c>
      <c r="E17" s="4">
        <f t="shared" si="1"/>
        <v>227</v>
      </c>
      <c r="F17" s="3">
        <v>65</v>
      </c>
      <c r="G17" s="6">
        <f t="shared" si="2"/>
        <v>0</v>
      </c>
      <c r="H17" s="5">
        <v>20</v>
      </c>
      <c r="I17" s="3">
        <f t="shared" si="3"/>
        <v>1300</v>
      </c>
      <c r="J17" s="18">
        <f t="shared" si="0"/>
        <v>1300</v>
      </c>
    </row>
    <row r="18" spans="2:10" ht="12.75">
      <c r="B18" s="17" t="s">
        <v>24</v>
      </c>
      <c r="C18" s="2">
        <v>41626</v>
      </c>
      <c r="D18" s="2">
        <v>41633</v>
      </c>
      <c r="E18" s="4" t="str">
        <f t="shared" si="1"/>
        <v>Просрочен</v>
      </c>
      <c r="F18" s="3">
        <v>55</v>
      </c>
      <c r="G18" s="6">
        <f t="shared" si="2"/>
        <v>0</v>
      </c>
      <c r="H18" s="5">
        <v>20</v>
      </c>
      <c r="I18" s="3">
        <f t="shared" si="3"/>
        <v>1100</v>
      </c>
      <c r="J18" s="18">
        <f t="shared" si="0"/>
        <v>1100</v>
      </c>
    </row>
    <row r="19" spans="2:10" ht="12.75">
      <c r="B19" s="17" t="s">
        <v>25</v>
      </c>
      <c r="C19" s="2">
        <v>41623</v>
      </c>
      <c r="D19" s="2">
        <v>41633</v>
      </c>
      <c r="E19" s="4" t="str">
        <f t="shared" si="1"/>
        <v>Просрочен</v>
      </c>
      <c r="F19" s="3">
        <v>34</v>
      </c>
      <c r="G19" s="6">
        <f t="shared" si="2"/>
        <v>0</v>
      </c>
      <c r="H19" s="5">
        <v>20</v>
      </c>
      <c r="I19" s="3">
        <f t="shared" si="3"/>
        <v>680</v>
      </c>
      <c r="J19" s="18">
        <f t="shared" si="0"/>
        <v>680</v>
      </c>
    </row>
    <row r="20" spans="2:10" ht="12.75">
      <c r="B20" s="17" t="s">
        <v>26</v>
      </c>
      <c r="C20" s="2">
        <v>41588</v>
      </c>
      <c r="D20" s="2">
        <v>41769</v>
      </c>
      <c r="E20" s="4">
        <f t="shared" si="1"/>
        <v>135</v>
      </c>
      <c r="F20" s="3">
        <v>68</v>
      </c>
      <c r="G20" s="6">
        <f t="shared" si="2"/>
        <v>0</v>
      </c>
      <c r="H20" s="5">
        <v>20</v>
      </c>
      <c r="I20" s="3">
        <f t="shared" si="3"/>
        <v>1360</v>
      </c>
      <c r="J20" s="18">
        <f t="shared" si="0"/>
        <v>1360</v>
      </c>
    </row>
    <row r="21" spans="2:10" ht="12.75">
      <c r="B21" s="17" t="s">
        <v>27</v>
      </c>
      <c r="C21" s="2">
        <v>41601</v>
      </c>
      <c r="D21" s="2">
        <v>41813</v>
      </c>
      <c r="E21" s="4">
        <f t="shared" si="1"/>
        <v>179</v>
      </c>
      <c r="F21" s="3">
        <v>54</v>
      </c>
      <c r="G21" s="6">
        <f t="shared" si="2"/>
        <v>0</v>
      </c>
      <c r="H21" s="5">
        <v>20</v>
      </c>
      <c r="I21" s="3">
        <f t="shared" si="3"/>
        <v>1080</v>
      </c>
      <c r="J21" s="18">
        <f t="shared" si="0"/>
        <v>1080</v>
      </c>
    </row>
    <row r="22" spans="2:10" ht="13.5" thickBot="1">
      <c r="B22" s="19" t="s">
        <v>28</v>
      </c>
      <c r="C22" s="20">
        <v>41603</v>
      </c>
      <c r="D22" s="20">
        <v>41814</v>
      </c>
      <c r="E22" s="21">
        <f t="shared" si="1"/>
        <v>180</v>
      </c>
      <c r="F22" s="22">
        <v>59</v>
      </c>
      <c r="G22" s="23">
        <f t="shared" si="2"/>
        <v>0</v>
      </c>
      <c r="H22" s="24">
        <v>20</v>
      </c>
      <c r="I22" s="22">
        <f t="shared" si="3"/>
        <v>1180</v>
      </c>
      <c r="J22" s="25">
        <f t="shared" si="0"/>
        <v>1180</v>
      </c>
    </row>
    <row r="23" spans="2:10" ht="12.75">
      <c r="B23" s="7"/>
      <c r="C23" s="8"/>
      <c r="D23" s="8"/>
      <c r="E23" s="9"/>
      <c r="F23" s="10"/>
      <c r="G23" s="11"/>
      <c r="H23" s="12"/>
      <c r="I23" s="10"/>
      <c r="J23" s="10"/>
    </row>
    <row r="24" spans="2:3" ht="25.5">
      <c r="B24" s="13" t="s">
        <v>30</v>
      </c>
      <c r="C24" s="16">
        <f>SUMIF(E3:E22,"Просрочен",I3:I22)</f>
        <v>3270</v>
      </c>
    </row>
    <row r="25" spans="2:3" ht="12.75">
      <c r="B25" s="14" t="s">
        <v>29</v>
      </c>
      <c r="C25" s="15">
        <v>41634</v>
      </c>
    </row>
  </sheetData>
  <sheetProtection/>
  <conditionalFormatting sqref="B3:J22">
    <cfRule type="expression" priority="1" dxfId="0" stopIfTrue="1">
      <formula>$E3&lt;2</formula>
    </cfRule>
    <cfRule type="expression" priority="2" dxfId="1" stopIfTrue="1">
      <formula>COUNTIF($E$3:$E$22,$E$5)=1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2013-12-24T15:55:39Z</dcterms:created>
  <dcterms:modified xsi:type="dcterms:W3CDTF">2013-12-26T15:40:36Z</dcterms:modified>
  <cp:category/>
  <cp:version/>
  <cp:contentType/>
  <cp:contentStatus/>
</cp:coreProperties>
</file>