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95" windowHeight="8160"/>
  </bookViews>
  <sheets>
    <sheet name="По цехам пост" sheetId="1" r:id="rId1"/>
  </sheets>
  <definedNames>
    <definedName name="_xlnm._FilterDatabase" localSheetId="0" hidden="1">'По цехам пост'!$B$3:$BC$23</definedName>
    <definedName name="_xlnm.Print_Area" localSheetId="0">'По цехам пост'!$A$1:$BC$23</definedName>
  </definedNames>
  <calcPr calcId="125725"/>
</workbook>
</file>

<file path=xl/calcChain.xml><?xml version="1.0" encoding="utf-8"?>
<calcChain xmlns="http://schemas.openxmlformats.org/spreadsheetml/2006/main">
  <c r="AS7" i="1"/>
  <c r="BB23"/>
  <c r="BA23"/>
  <c r="AZ23"/>
  <c r="AS22"/>
  <c r="AX22" s="1"/>
  <c r="AK22"/>
  <c r="AM22" s="1"/>
  <c r="AR22" s="1"/>
  <c r="AS21"/>
  <c r="AX21" s="1"/>
  <c r="AK21"/>
  <c r="AM21" s="1"/>
  <c r="AR21" s="1"/>
  <c r="AS20"/>
  <c r="AK20"/>
  <c r="AM20" s="1"/>
  <c r="AR20" s="1"/>
  <c r="AS19"/>
  <c r="AK19"/>
  <c r="AM19" s="1"/>
  <c r="AR19" s="1"/>
  <c r="AS17"/>
  <c r="AX17" s="1"/>
  <c r="AK17"/>
  <c r="AM17" s="1"/>
  <c r="AR17" s="1"/>
  <c r="AS16"/>
  <c r="AX16" s="1"/>
  <c r="AK16"/>
  <c r="AM16" s="1"/>
  <c r="AR16" s="1"/>
  <c r="AS15"/>
  <c r="AW15" s="1"/>
  <c r="AX15" s="1"/>
  <c r="AK15"/>
  <c r="AM15" s="1"/>
  <c r="AR15" s="1"/>
  <c r="AS14"/>
  <c r="AX14" s="1"/>
  <c r="AK14"/>
  <c r="AM14" s="1"/>
  <c r="AR14" s="1"/>
  <c r="AS13"/>
  <c r="AK13"/>
  <c r="AM13" s="1"/>
  <c r="AR13" s="1"/>
  <c r="AS12"/>
  <c r="AX12" s="1"/>
  <c r="AK12"/>
  <c r="AM12" s="1"/>
  <c r="AR12" s="1"/>
  <c r="AS11"/>
  <c r="AK11"/>
  <c r="AM11" s="1"/>
  <c r="AR11" s="1"/>
  <c r="AS10"/>
  <c r="AX10" s="1"/>
  <c r="AK10"/>
  <c r="AM10" s="1"/>
  <c r="AR10" s="1"/>
  <c r="AS9"/>
  <c r="AK9"/>
  <c r="AM9" s="1"/>
  <c r="AR9" s="1"/>
  <c r="AS8"/>
  <c r="AR8"/>
  <c r="AK8"/>
  <c r="AM8" s="1"/>
  <c r="AR7"/>
  <c r="AK7"/>
  <c r="AM7" s="1"/>
  <c r="AY10" l="1"/>
  <c r="BC10" s="1"/>
  <c r="AS23"/>
  <c r="AY12"/>
  <c r="BC12" s="1"/>
  <c r="AY14"/>
  <c r="BC14" s="1"/>
  <c r="AY15"/>
  <c r="BC15" s="1"/>
  <c r="AY16"/>
  <c r="BC16" s="1"/>
  <c r="AY17"/>
  <c r="BC17" s="1"/>
  <c r="AY21"/>
  <c r="BC21" s="1"/>
  <c r="AY22"/>
  <c r="BC22" s="1"/>
  <c r="AW7"/>
  <c r="AX7"/>
  <c r="AW8"/>
  <c r="AX8"/>
  <c r="AW9"/>
  <c r="AX9"/>
  <c r="AW10"/>
  <c r="AW11"/>
  <c r="AX11"/>
  <c r="AW12"/>
  <c r="AW13"/>
  <c r="AX13"/>
  <c r="AW14"/>
  <c r="AW16"/>
  <c r="AW17"/>
  <c r="AW19"/>
  <c r="AX19" s="1"/>
  <c r="AW20"/>
  <c r="AX20"/>
  <c r="AW21"/>
  <c r="AW22"/>
  <c r="AY20" l="1"/>
  <c r="BC20" s="1"/>
  <c r="AY19"/>
  <c r="BC19" s="1"/>
  <c r="AY13"/>
  <c r="BC13" s="1"/>
  <c r="AY11"/>
  <c r="BC11" s="1"/>
  <c r="AY9"/>
  <c r="BC9" s="1"/>
  <c r="AY8"/>
  <c r="BC8" s="1"/>
  <c r="AX23"/>
  <c r="AY7"/>
  <c r="AY23" s="1"/>
  <c r="AW23"/>
  <c r="BC7" l="1"/>
  <c r="BC23" s="1"/>
</calcChain>
</file>

<file path=xl/sharedStrings.xml><?xml version="1.0" encoding="utf-8"?>
<sst xmlns="http://schemas.openxmlformats.org/spreadsheetml/2006/main" count="53" uniqueCount="41">
  <si>
    <r>
      <t>Предприятие _____</t>
    </r>
    <r>
      <rPr>
        <u/>
        <sz val="8"/>
        <rFont val="Arial Cyr"/>
        <charset val="204"/>
      </rPr>
      <t>ТОВ "ВАТ Олімп"</t>
    </r>
    <r>
      <rPr>
        <sz val="8"/>
        <rFont val="Arial Cyr"/>
        <charset val="204"/>
      </rPr>
      <t>____</t>
    </r>
  </si>
  <si>
    <t>Табель обліку робочого часу</t>
  </si>
  <si>
    <r>
      <t>Цех, отдел, участок __</t>
    </r>
    <r>
      <rPr>
        <u/>
        <sz val="10"/>
        <rFont val="Arial Cyr"/>
        <charset val="204"/>
      </rPr>
      <t>РЕА</t>
    </r>
    <r>
      <rPr>
        <sz val="10"/>
        <rFont val="Arial Cyr"/>
        <charset val="204"/>
      </rPr>
      <t xml:space="preserve">__      </t>
    </r>
    <r>
      <rPr>
        <u/>
        <sz val="10"/>
        <rFont val="Arial Cyr"/>
        <charset val="204"/>
      </rPr>
      <t xml:space="preserve">робітники </t>
    </r>
    <r>
      <rPr>
        <sz val="10"/>
        <rFont val="Arial Cyr"/>
        <charset val="204"/>
      </rPr>
      <t xml:space="preserve">        </t>
    </r>
  </si>
  <si>
    <t xml:space="preserve">за жовтень м-ц 2016 г. </t>
  </si>
  <si>
    <t>№ п/п</t>
  </si>
  <si>
    <t>П.І.П.</t>
  </si>
  <si>
    <t>Табельний номер</t>
  </si>
  <si>
    <t>Профессия, должность</t>
  </si>
  <si>
    <t>Розряд</t>
  </si>
  <si>
    <t>Числа месяца</t>
  </si>
  <si>
    <t>Дні явок</t>
  </si>
  <si>
    <t>Дні неявок</t>
  </si>
  <si>
    <t>Відрядження</t>
  </si>
  <si>
    <t>Відпрацьовані години</t>
  </si>
  <si>
    <t>Відпрацьовано днів по нормі</t>
  </si>
  <si>
    <t>Вцідпрацьовано в вихідні, святкові та неробочі дні</t>
  </si>
  <si>
    <t>Всього</t>
  </si>
  <si>
    <t>Відпустка</t>
  </si>
  <si>
    <t>По хворобі</t>
  </si>
  <si>
    <t>З дозв.адм.</t>
  </si>
  <si>
    <t>всього</t>
  </si>
  <si>
    <t>по нормі</t>
  </si>
  <si>
    <t>Наднормові</t>
  </si>
  <si>
    <t>Нічні</t>
  </si>
  <si>
    <t>Всього годин</t>
  </si>
  <si>
    <t>з/п</t>
  </si>
  <si>
    <t>надбавка</t>
  </si>
  <si>
    <t>премия</t>
  </si>
  <si>
    <t>відрядження</t>
  </si>
  <si>
    <t>відпустка</t>
  </si>
  <si>
    <t>Всего</t>
  </si>
  <si>
    <t>Основні робітники - постійні та сумісники:</t>
  </si>
  <si>
    <t xml:space="preserve"> </t>
  </si>
  <si>
    <t>8 цех</t>
  </si>
  <si>
    <t>слюсар-складальник</t>
  </si>
  <si>
    <t>8:00-16:30</t>
  </si>
  <si>
    <t>монтажник</t>
  </si>
  <si>
    <t>регулювальник</t>
  </si>
  <si>
    <t>вязальник джгутів</t>
  </si>
  <si>
    <t>маркувальник</t>
  </si>
  <si>
    <t>8:30-14:55</t>
  </si>
</sst>
</file>

<file path=xl/styles.xml><?xml version="1.0" encoding="utf-8"?>
<styleSheet xmlns="http://schemas.openxmlformats.org/spreadsheetml/2006/main">
  <numFmts count="2">
    <numFmt numFmtId="6" formatCode="#,##0&quot;р.&quot;;[Red]\-#,##0&quot;р.&quot;"/>
    <numFmt numFmtId="164" formatCode="h:mm;@"/>
  </numFmts>
  <fonts count="1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u/>
      <sz val="10"/>
      <name val="Arial Cyr"/>
      <charset val="204"/>
    </font>
    <font>
      <sz val="7"/>
      <name val="Arial Cyr"/>
      <charset val="204"/>
    </font>
    <font>
      <sz val="12"/>
      <name val="Arial Cyr"/>
      <charset val="204"/>
    </font>
    <font>
      <sz val="6"/>
      <name val="Arial Cyr"/>
      <charset val="204"/>
    </font>
    <font>
      <b/>
      <sz val="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textRotation="90"/>
    </xf>
    <xf numFmtId="0" fontId="10" fillId="0" borderId="3" xfId="0" applyFont="1" applyFill="1" applyBorder="1" applyAlignment="1">
      <alignment horizontal="center" vertical="center" textRotation="90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ont="1"/>
    <xf numFmtId="0" fontId="10" fillId="0" borderId="6" xfId="0" applyFont="1" applyFill="1" applyBorder="1" applyAlignment="1">
      <alignment horizontal="center" vertical="center" textRotation="90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center" vertical="center" textRotation="90"/>
    </xf>
    <xf numFmtId="0" fontId="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0" fontId="0" fillId="0" borderId="0" xfId="0" applyFont="1" applyBorder="1"/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0" fillId="0" borderId="2" xfId="0" applyFont="1" applyBorder="1"/>
    <xf numFmtId="2" fontId="2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2" fontId="0" fillId="0" borderId="0" xfId="0" applyNumberFormat="1" applyFont="1" applyFill="1"/>
    <xf numFmtId="2" fontId="2" fillId="0" borderId="3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/>
    <xf numFmtId="1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8" fillId="5" borderId="0" xfId="0" applyFont="1" applyFill="1"/>
    <xf numFmtId="2" fontId="5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6" fontId="0" fillId="0" borderId="0" xfId="0" applyNumberFormat="1" applyFill="1" applyBorder="1" applyAlignment="1">
      <alignment horizontal="right" vertical="center"/>
    </xf>
    <xf numFmtId="2" fontId="0" fillId="0" borderId="0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O50"/>
  <sheetViews>
    <sheetView tabSelected="1" view="pageBreakPreview" zoomScale="80" zoomScaleNormal="78" zoomScaleSheetLayoutView="80" workbookViewId="0">
      <selection activeCell="AS8" sqref="AS8"/>
    </sheetView>
  </sheetViews>
  <sheetFormatPr defaultRowHeight="12.75"/>
  <cols>
    <col min="1" max="1" width="5" style="33" bestFit="1" customWidth="1"/>
    <col min="2" max="2" width="16.28515625" style="6" customWidth="1"/>
    <col min="3" max="3" width="7.5703125" style="69" customWidth="1"/>
    <col min="4" max="4" width="15.42578125" style="6" customWidth="1"/>
    <col min="5" max="5" width="3.7109375" style="6" customWidth="1"/>
    <col min="6" max="7" width="10.28515625" style="9" bestFit="1" customWidth="1"/>
    <col min="8" max="9" width="2.28515625" style="9" customWidth="1"/>
    <col min="10" max="10" width="2.5703125" style="9" customWidth="1"/>
    <col min="11" max="12" width="2.28515625" style="71" customWidth="1"/>
    <col min="13" max="17" width="2.28515625" style="9" customWidth="1"/>
    <col min="18" max="19" width="2.28515625" style="71" customWidth="1"/>
    <col min="20" max="21" width="2.85546875" style="9" customWidth="1"/>
    <col min="22" max="24" width="2.28515625" style="9" customWidth="1"/>
    <col min="25" max="26" width="2.28515625" style="71" customWidth="1"/>
    <col min="27" max="27" width="2.7109375" style="9" customWidth="1"/>
    <col min="28" max="28" width="2.5703125" style="9" customWidth="1"/>
    <col min="29" max="29" width="2.28515625" style="71" customWidth="1"/>
    <col min="30" max="30" width="2.28515625" style="9" customWidth="1"/>
    <col min="31" max="31" width="2.7109375" style="9" customWidth="1"/>
    <col min="32" max="33" width="2.28515625" style="71" customWidth="1"/>
    <col min="34" max="36" width="2.28515625" style="9" customWidth="1"/>
    <col min="37" max="37" width="4.140625" style="6" customWidth="1"/>
    <col min="38" max="38" width="2.42578125" style="6" customWidth="1"/>
    <col min="39" max="39" width="2.7109375" style="6" customWidth="1"/>
    <col min="40" max="40" width="3" style="6" customWidth="1"/>
    <col min="41" max="41" width="2.42578125" style="6" customWidth="1"/>
    <col min="42" max="44" width="2.85546875" style="6" customWidth="1"/>
    <col min="45" max="45" width="5" style="6" customWidth="1"/>
    <col min="46" max="46" width="2.28515625" style="6" customWidth="1"/>
    <col min="47" max="47" width="2.42578125" style="6" customWidth="1"/>
    <col min="48" max="48" width="3.140625" style="6" customWidth="1"/>
    <col min="49" max="49" width="5" style="6" customWidth="1"/>
    <col min="50" max="50" width="10.28515625" style="33" customWidth="1"/>
    <col min="51" max="51" width="9.28515625" style="33" customWidth="1"/>
    <col min="52" max="52" width="8.85546875" style="33" customWidth="1"/>
    <col min="53" max="53" width="5.85546875" style="33" customWidth="1"/>
    <col min="54" max="54" width="5.5703125" style="33" customWidth="1"/>
    <col min="55" max="55" width="9.140625" style="70"/>
    <col min="56" max="56" width="6.5703125" style="6" customWidth="1"/>
    <col min="57" max="57" width="6.85546875" style="6" customWidth="1"/>
    <col min="58" max="58" width="6.140625" style="6" customWidth="1"/>
    <col min="59" max="59" width="7.5703125" style="6" customWidth="1"/>
    <col min="60" max="60" width="11" style="7" bestFit="1" customWidth="1"/>
    <col min="61" max="61" width="9.140625" style="6"/>
    <col min="62" max="16384" width="9.140625" style="24"/>
  </cols>
  <sheetData>
    <row r="1" spans="1:63" s="6" customFormat="1" ht="14.25">
      <c r="A1" s="1"/>
      <c r="B1" s="2" t="s">
        <v>0</v>
      </c>
      <c r="C1" s="3"/>
      <c r="D1" s="2"/>
      <c r="E1" s="2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1"/>
      <c r="AY1" s="1"/>
      <c r="AZ1" s="1"/>
      <c r="BA1" s="1"/>
      <c r="BB1" s="1"/>
      <c r="BC1" s="5"/>
      <c r="BH1" s="7"/>
    </row>
    <row r="2" spans="1:63" s="6" customFormat="1" ht="15">
      <c r="A2" s="1"/>
      <c r="B2" s="8" t="s">
        <v>2</v>
      </c>
      <c r="C2" s="3"/>
      <c r="D2" s="2"/>
      <c r="E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0" t="s">
        <v>3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1"/>
      <c r="AY2" s="1"/>
      <c r="AZ2" s="1"/>
      <c r="BA2" s="1"/>
      <c r="BB2" s="1"/>
      <c r="BC2" s="5"/>
      <c r="BH2" s="7"/>
    </row>
    <row r="3" spans="1:63">
      <c r="A3" s="11" t="s">
        <v>4</v>
      </c>
      <c r="B3" s="12" t="s">
        <v>5</v>
      </c>
      <c r="C3" s="13" t="s">
        <v>6</v>
      </c>
      <c r="D3" s="13" t="s">
        <v>7</v>
      </c>
      <c r="E3" s="11" t="s">
        <v>8</v>
      </c>
      <c r="F3" s="14" t="s">
        <v>9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5" t="s">
        <v>10</v>
      </c>
      <c r="AL3" s="15"/>
      <c r="AM3" s="15"/>
      <c r="AN3" s="15" t="s">
        <v>11</v>
      </c>
      <c r="AO3" s="15"/>
      <c r="AP3" s="15"/>
      <c r="AQ3" s="16" t="s">
        <v>12</v>
      </c>
      <c r="AR3" s="17"/>
      <c r="AS3" s="18" t="s">
        <v>13</v>
      </c>
      <c r="AT3" s="19"/>
      <c r="AU3" s="19"/>
      <c r="AV3" s="19"/>
      <c r="AW3" s="20"/>
      <c r="AX3" s="21"/>
      <c r="AY3" s="22"/>
      <c r="AZ3" s="22"/>
      <c r="BA3" s="22"/>
      <c r="BB3" s="22"/>
      <c r="BC3" s="23"/>
    </row>
    <row r="4" spans="1:63" ht="38.25" customHeight="1">
      <c r="A4" s="25"/>
      <c r="B4" s="26"/>
      <c r="C4" s="27"/>
      <c r="D4" s="27"/>
      <c r="E4" s="25"/>
      <c r="F4" s="28">
        <v>1</v>
      </c>
      <c r="G4" s="28">
        <v>2</v>
      </c>
      <c r="H4" s="28">
        <v>3</v>
      </c>
      <c r="I4" s="28">
        <v>4</v>
      </c>
      <c r="J4" s="29">
        <v>5</v>
      </c>
      <c r="K4" s="29">
        <v>6</v>
      </c>
      <c r="L4" s="28">
        <v>7</v>
      </c>
      <c r="M4" s="28">
        <v>8</v>
      </c>
      <c r="N4" s="28">
        <v>9</v>
      </c>
      <c r="O4" s="28">
        <v>10</v>
      </c>
      <c r="P4" s="28">
        <v>11</v>
      </c>
      <c r="Q4" s="29">
        <v>12</v>
      </c>
      <c r="R4" s="29">
        <v>13</v>
      </c>
      <c r="S4" s="28">
        <v>14</v>
      </c>
      <c r="T4" s="28">
        <v>15</v>
      </c>
      <c r="U4" s="28">
        <v>16</v>
      </c>
      <c r="V4" s="28">
        <v>17</v>
      </c>
      <c r="W4" s="28">
        <v>18</v>
      </c>
      <c r="X4" s="29">
        <v>19</v>
      </c>
      <c r="Y4" s="29">
        <v>20</v>
      </c>
      <c r="Z4" s="28">
        <v>21</v>
      </c>
      <c r="AA4" s="28">
        <v>22</v>
      </c>
      <c r="AB4" s="28">
        <v>23</v>
      </c>
      <c r="AC4" s="28">
        <v>24</v>
      </c>
      <c r="AD4" s="28">
        <v>25</v>
      </c>
      <c r="AE4" s="29">
        <v>26</v>
      </c>
      <c r="AF4" s="29">
        <v>27</v>
      </c>
      <c r="AG4" s="28">
        <v>28</v>
      </c>
      <c r="AH4" s="28">
        <v>29</v>
      </c>
      <c r="AI4" s="28">
        <v>30</v>
      </c>
      <c r="AJ4" s="28"/>
      <c r="AK4" s="30" t="s">
        <v>14</v>
      </c>
      <c r="AL4" s="30" t="s">
        <v>15</v>
      </c>
      <c r="AM4" s="31" t="s">
        <v>16</v>
      </c>
      <c r="AN4" s="31" t="s">
        <v>17</v>
      </c>
      <c r="AO4" s="31" t="s">
        <v>18</v>
      </c>
      <c r="AP4" s="30" t="s">
        <v>19</v>
      </c>
      <c r="AQ4" s="16"/>
      <c r="AR4" s="31" t="s">
        <v>20</v>
      </c>
      <c r="AS4" s="31" t="s">
        <v>21</v>
      </c>
      <c r="AT4" s="31" t="s">
        <v>22</v>
      </c>
      <c r="AU4" s="31" t="s">
        <v>23</v>
      </c>
      <c r="AV4" s="31" t="s">
        <v>12</v>
      </c>
      <c r="AW4" s="31" t="s">
        <v>24</v>
      </c>
      <c r="AX4" s="17" t="s">
        <v>25</v>
      </c>
      <c r="AY4" s="31" t="s">
        <v>26</v>
      </c>
      <c r="AZ4" s="31" t="s">
        <v>27</v>
      </c>
      <c r="BA4" s="31" t="s">
        <v>28</v>
      </c>
      <c r="BB4" s="31" t="s">
        <v>29</v>
      </c>
      <c r="BC4" s="32" t="s">
        <v>30</v>
      </c>
      <c r="BD4" s="33">
        <v>3</v>
      </c>
      <c r="BE4" s="33">
        <v>4</v>
      </c>
      <c r="BF4" s="33">
        <v>5</v>
      </c>
      <c r="BG4" s="33">
        <v>6</v>
      </c>
    </row>
    <row r="5" spans="1:63">
      <c r="A5" s="34"/>
      <c r="B5" s="35" t="s">
        <v>31</v>
      </c>
      <c r="C5" s="35"/>
      <c r="D5" s="35"/>
      <c r="E5" s="36"/>
      <c r="F5" s="37"/>
      <c r="G5" s="37"/>
      <c r="H5" s="37"/>
      <c r="I5" s="37"/>
      <c r="J5" s="38"/>
      <c r="K5" s="38"/>
      <c r="L5" s="37"/>
      <c r="M5" s="37"/>
      <c r="N5" s="37"/>
      <c r="O5" s="37"/>
      <c r="P5" s="37"/>
      <c r="Q5" s="38"/>
      <c r="R5" s="38"/>
      <c r="S5" s="37"/>
      <c r="T5" s="37"/>
      <c r="U5" s="37"/>
      <c r="V5" s="37"/>
      <c r="W5" s="37"/>
      <c r="X5" s="38"/>
      <c r="Y5" s="38"/>
      <c r="Z5" s="37"/>
      <c r="AA5" s="37"/>
      <c r="AB5" s="37"/>
      <c r="AC5" s="37"/>
      <c r="AD5" s="37"/>
      <c r="AE5" s="38"/>
      <c r="AF5" s="38"/>
      <c r="AG5" s="37"/>
      <c r="AH5" s="37"/>
      <c r="AI5" s="37"/>
      <c r="AJ5" s="37"/>
      <c r="AK5" s="34"/>
      <c r="AL5" s="39"/>
      <c r="AM5" s="40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4"/>
      <c r="AY5" s="34"/>
      <c r="AZ5" s="34"/>
      <c r="BA5" s="34"/>
      <c r="BB5" s="34" t="s">
        <v>32</v>
      </c>
      <c r="BC5" s="41"/>
      <c r="BD5" s="42"/>
      <c r="BE5" s="42"/>
      <c r="BF5" s="42"/>
      <c r="BG5" s="42"/>
      <c r="BJ5" s="43"/>
      <c r="BK5" s="43"/>
    </row>
    <row r="6" spans="1:63" ht="12" customHeight="1">
      <c r="A6" s="34"/>
      <c r="B6" s="44" t="s">
        <v>33</v>
      </c>
      <c r="C6" s="45"/>
      <c r="D6" s="46"/>
      <c r="E6" s="36"/>
      <c r="F6" s="37"/>
      <c r="G6" s="37"/>
      <c r="H6" s="37"/>
      <c r="I6" s="37"/>
      <c r="J6" s="38"/>
      <c r="K6" s="38"/>
      <c r="L6" s="37"/>
      <c r="M6" s="37"/>
      <c r="N6" s="37"/>
      <c r="O6" s="37"/>
      <c r="P6" s="37"/>
      <c r="Q6" s="38"/>
      <c r="R6" s="38"/>
      <c r="S6" s="37"/>
      <c r="T6" s="37"/>
      <c r="U6" s="37"/>
      <c r="V6" s="37"/>
      <c r="W6" s="37"/>
      <c r="X6" s="38"/>
      <c r="Y6" s="38"/>
      <c r="Z6" s="37"/>
      <c r="AA6" s="37"/>
      <c r="AB6" s="37"/>
      <c r="AC6" s="37"/>
      <c r="AD6" s="37"/>
      <c r="AE6" s="38"/>
      <c r="AF6" s="38"/>
      <c r="AG6" s="37"/>
      <c r="AH6" s="37"/>
      <c r="AI6" s="37"/>
      <c r="AJ6" s="37"/>
      <c r="AK6" s="34"/>
      <c r="AL6" s="39"/>
      <c r="AM6" s="40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4"/>
      <c r="AY6" s="34"/>
      <c r="AZ6" s="34"/>
      <c r="BA6" s="34"/>
      <c r="BB6" s="34"/>
      <c r="BC6" s="41"/>
      <c r="BD6" s="42"/>
      <c r="BE6" s="42"/>
      <c r="BF6" s="42"/>
      <c r="BG6" s="42"/>
      <c r="BJ6" s="47"/>
      <c r="BK6" s="43"/>
    </row>
    <row r="7" spans="1:63" ht="12" customHeight="1">
      <c r="A7" s="34"/>
      <c r="B7" s="49">
        <v>1</v>
      </c>
      <c r="C7" s="49">
        <v>39144</v>
      </c>
      <c r="D7" s="48" t="s">
        <v>34</v>
      </c>
      <c r="E7" s="36">
        <v>6</v>
      </c>
      <c r="F7" s="50" t="s">
        <v>35</v>
      </c>
      <c r="G7" s="37" t="s">
        <v>40</v>
      </c>
      <c r="H7" s="37"/>
      <c r="I7" s="37"/>
      <c r="J7" s="38"/>
      <c r="K7" s="38"/>
      <c r="L7" s="37"/>
      <c r="M7" s="37"/>
      <c r="N7" s="37"/>
      <c r="O7" s="37"/>
      <c r="P7" s="37"/>
      <c r="Q7" s="38"/>
      <c r="R7" s="38"/>
      <c r="S7" s="37"/>
      <c r="T7" s="37"/>
      <c r="U7" s="37"/>
      <c r="V7" s="37"/>
      <c r="W7" s="37"/>
      <c r="X7" s="38"/>
      <c r="Y7" s="38"/>
      <c r="Z7" s="37"/>
      <c r="AA7" s="37"/>
      <c r="AB7" s="37"/>
      <c r="AC7" s="37"/>
      <c r="AD7" s="37"/>
      <c r="AE7" s="38"/>
      <c r="AF7" s="38"/>
      <c r="AG7" s="37"/>
      <c r="AH7" s="37"/>
      <c r="AI7" s="37"/>
      <c r="AJ7" s="37"/>
      <c r="AK7" s="34">
        <f>COUNT(F7:AJ7)</f>
        <v>0</v>
      </c>
      <c r="AL7" s="39"/>
      <c r="AM7" s="40">
        <f>AK7</f>
        <v>0</v>
      </c>
      <c r="AN7" s="39"/>
      <c r="AO7" s="39"/>
      <c r="AP7" s="39"/>
      <c r="AQ7" s="39"/>
      <c r="AR7" s="39">
        <f>SUM(F7:AJ7)</f>
        <v>0</v>
      </c>
      <c r="AS7" s="51">
        <f>SUM(F7:AJ7)</f>
        <v>0</v>
      </c>
      <c r="AT7" s="39"/>
      <c r="AU7" s="39"/>
      <c r="AV7" s="39"/>
      <c r="AW7" s="52">
        <f>AS7+AT7+AU7+AV7</f>
        <v>0</v>
      </c>
      <c r="AX7" s="53">
        <f>AS7*BG7</f>
        <v>0</v>
      </c>
      <c r="AY7" s="54">
        <f>AX7*20%</f>
        <v>0</v>
      </c>
      <c r="AZ7" s="54"/>
      <c r="BA7" s="41"/>
      <c r="BB7" s="41"/>
      <c r="BC7" s="41">
        <f>AX7+AY7+AZ7</f>
        <v>0</v>
      </c>
      <c r="BD7" s="42">
        <v>17.02</v>
      </c>
      <c r="BE7" s="42">
        <v>18.91</v>
      </c>
      <c r="BF7" s="42">
        <v>21.44</v>
      </c>
      <c r="BG7" s="42">
        <v>25.22</v>
      </c>
      <c r="BJ7" s="47"/>
      <c r="BK7" s="43"/>
    </row>
    <row r="8" spans="1:63">
      <c r="A8" s="34"/>
      <c r="B8" s="37">
        <v>2</v>
      </c>
      <c r="C8" s="37">
        <v>39138</v>
      </c>
      <c r="D8" s="48" t="s">
        <v>36</v>
      </c>
      <c r="E8" s="36">
        <v>6</v>
      </c>
      <c r="F8" s="37"/>
      <c r="G8" s="37"/>
      <c r="H8" s="37"/>
      <c r="I8" s="37"/>
      <c r="J8" s="38"/>
      <c r="K8" s="38"/>
      <c r="L8" s="37"/>
      <c r="M8" s="37"/>
      <c r="N8" s="37"/>
      <c r="O8" s="37"/>
      <c r="P8" s="37"/>
      <c r="Q8" s="38"/>
      <c r="R8" s="38"/>
      <c r="S8" s="37"/>
      <c r="T8" s="37"/>
      <c r="U8" s="37"/>
      <c r="V8" s="37"/>
      <c r="W8" s="37"/>
      <c r="X8" s="38"/>
      <c r="Y8" s="38"/>
      <c r="Z8" s="37"/>
      <c r="AA8" s="37"/>
      <c r="AB8" s="37"/>
      <c r="AC8" s="37"/>
      <c r="AD8" s="37"/>
      <c r="AE8" s="38"/>
      <c r="AF8" s="38"/>
      <c r="AG8" s="37"/>
      <c r="AH8" s="37"/>
      <c r="AI8" s="37"/>
      <c r="AJ8" s="37"/>
      <c r="AK8" s="34">
        <f>COUNT(F8:AJ8)</f>
        <v>0</v>
      </c>
      <c r="AL8" s="39"/>
      <c r="AM8" s="40">
        <f>AK8</f>
        <v>0</v>
      </c>
      <c r="AN8" s="39"/>
      <c r="AO8" s="39"/>
      <c r="AP8" s="39"/>
      <c r="AQ8" s="39"/>
      <c r="AR8" s="39">
        <f>SUM(F8:AJ8)</f>
        <v>0</v>
      </c>
      <c r="AS8" s="39">
        <f t="shared" ref="AS7:AS22" si="0">SUM(F8:AJ8)</f>
        <v>0</v>
      </c>
      <c r="AT8" s="39"/>
      <c r="AU8" s="39"/>
      <c r="AV8" s="39"/>
      <c r="AW8" s="52">
        <f>AS8+AT8+AU8+AV8</f>
        <v>0</v>
      </c>
      <c r="AX8" s="53">
        <f>AS8*BG8</f>
        <v>0</v>
      </c>
      <c r="AY8" s="54">
        <f>AX8*20%</f>
        <v>0</v>
      </c>
      <c r="AZ8" s="54"/>
      <c r="BA8" s="41"/>
      <c r="BB8" s="41"/>
      <c r="BC8" s="41">
        <f>AX8+AY8+AZ8</f>
        <v>0</v>
      </c>
      <c r="BD8" s="42">
        <v>17.02</v>
      </c>
      <c r="BE8" s="42">
        <v>18.91</v>
      </c>
      <c r="BF8" s="42">
        <v>21.44</v>
      </c>
      <c r="BG8" s="42">
        <v>25.22</v>
      </c>
      <c r="BH8" s="24"/>
      <c r="BI8" s="24"/>
    </row>
    <row r="9" spans="1:63" ht="12" customHeight="1">
      <c r="A9" s="34"/>
      <c r="B9" s="37">
        <v>3</v>
      </c>
      <c r="C9" s="37">
        <v>38946</v>
      </c>
      <c r="D9" s="55" t="s">
        <v>37</v>
      </c>
      <c r="E9" s="36">
        <v>6</v>
      </c>
      <c r="F9" s="37"/>
      <c r="G9" s="37"/>
      <c r="H9" s="37"/>
      <c r="I9" s="37"/>
      <c r="J9" s="38"/>
      <c r="K9" s="38"/>
      <c r="L9" s="37"/>
      <c r="M9" s="37"/>
      <c r="N9" s="37"/>
      <c r="O9" s="37"/>
      <c r="P9" s="37"/>
      <c r="Q9" s="38"/>
      <c r="R9" s="38"/>
      <c r="S9" s="37"/>
      <c r="T9" s="37"/>
      <c r="U9" s="37"/>
      <c r="V9" s="37"/>
      <c r="W9" s="37"/>
      <c r="X9" s="38"/>
      <c r="Y9" s="38"/>
      <c r="Z9" s="37"/>
      <c r="AA9" s="37"/>
      <c r="AB9" s="37"/>
      <c r="AC9" s="37"/>
      <c r="AD9" s="37"/>
      <c r="AE9" s="38"/>
      <c r="AF9" s="38"/>
      <c r="AG9" s="37"/>
      <c r="AH9" s="37"/>
      <c r="AI9" s="37"/>
      <c r="AJ9" s="37"/>
      <c r="AK9" s="34">
        <f t="shared" ref="AK9:AK22" si="1">COUNT(F9:AJ9)</f>
        <v>0</v>
      </c>
      <c r="AL9" s="39"/>
      <c r="AM9" s="40">
        <f t="shared" ref="AM9:AM22" si="2">AK9</f>
        <v>0</v>
      </c>
      <c r="AN9" s="39"/>
      <c r="AO9" s="39"/>
      <c r="AP9" s="39"/>
      <c r="AQ9" s="39"/>
      <c r="AR9" s="39">
        <f t="shared" ref="AR9:AR22" si="3">AM9+AN9+AO9+AP9+AQ9</f>
        <v>0</v>
      </c>
      <c r="AS9" s="39">
        <f t="shared" si="0"/>
        <v>0</v>
      </c>
      <c r="AT9" s="39"/>
      <c r="AU9" s="56"/>
      <c r="AV9" s="56"/>
      <c r="AW9" s="52">
        <f t="shared" ref="AW9:AW22" si="4">AS9+AT9+AU9+AV9</f>
        <v>0</v>
      </c>
      <c r="AX9" s="53">
        <f>AS9*BG9</f>
        <v>0</v>
      </c>
      <c r="AY9" s="54">
        <f>AX9*20%</f>
        <v>0</v>
      </c>
      <c r="AZ9" s="54"/>
      <c r="BA9" s="41"/>
      <c r="BB9" s="41"/>
      <c r="BC9" s="41">
        <f>AX9+AY9+AZ9</f>
        <v>0</v>
      </c>
      <c r="BD9" s="42">
        <v>17.02</v>
      </c>
      <c r="BE9" s="42">
        <v>18.91</v>
      </c>
      <c r="BF9" s="42">
        <v>21.44</v>
      </c>
      <c r="BG9" s="42">
        <v>25.22</v>
      </c>
      <c r="BH9" s="24"/>
      <c r="BI9" s="24"/>
    </row>
    <row r="10" spans="1:63" ht="12" customHeight="1">
      <c r="A10" s="34"/>
      <c r="B10" s="49">
        <v>4</v>
      </c>
      <c r="C10" s="49">
        <v>38951</v>
      </c>
      <c r="D10" s="48" t="s">
        <v>37</v>
      </c>
      <c r="E10" s="36">
        <v>6</v>
      </c>
      <c r="F10" s="37"/>
      <c r="G10" s="37"/>
      <c r="H10" s="37"/>
      <c r="I10" s="37"/>
      <c r="J10" s="38"/>
      <c r="K10" s="38"/>
      <c r="L10" s="37"/>
      <c r="M10" s="37"/>
      <c r="N10" s="37"/>
      <c r="O10" s="37"/>
      <c r="P10" s="37"/>
      <c r="Q10" s="38"/>
      <c r="R10" s="38"/>
      <c r="S10" s="37"/>
      <c r="T10" s="37"/>
      <c r="U10" s="37"/>
      <c r="V10" s="37"/>
      <c r="W10" s="37"/>
      <c r="X10" s="38"/>
      <c r="Y10" s="38"/>
      <c r="Z10" s="37"/>
      <c r="AA10" s="37"/>
      <c r="AB10" s="37"/>
      <c r="AC10" s="37"/>
      <c r="AD10" s="37"/>
      <c r="AE10" s="38"/>
      <c r="AF10" s="38"/>
      <c r="AG10" s="37"/>
      <c r="AH10" s="37"/>
      <c r="AI10" s="37"/>
      <c r="AJ10" s="37"/>
      <c r="AK10" s="34">
        <f t="shared" si="1"/>
        <v>0</v>
      </c>
      <c r="AL10" s="39"/>
      <c r="AM10" s="40">
        <f t="shared" si="2"/>
        <v>0</v>
      </c>
      <c r="AN10" s="39"/>
      <c r="AO10" s="39"/>
      <c r="AP10" s="39"/>
      <c r="AQ10" s="39"/>
      <c r="AR10" s="39">
        <f t="shared" si="3"/>
        <v>0</v>
      </c>
      <c r="AS10" s="39">
        <f t="shared" si="0"/>
        <v>0</v>
      </c>
      <c r="AT10" s="39"/>
      <c r="AU10" s="56"/>
      <c r="AV10" s="56"/>
      <c r="AW10" s="52">
        <f t="shared" si="4"/>
        <v>0</v>
      </c>
      <c r="AX10" s="53">
        <f>AS10*BG10</f>
        <v>0</v>
      </c>
      <c r="AY10" s="54">
        <f>AX10*20%</f>
        <v>0</v>
      </c>
      <c r="AZ10" s="54"/>
      <c r="BA10" s="41"/>
      <c r="BB10" s="57"/>
      <c r="BC10" s="41">
        <f>AX10+AY10+AZ10</f>
        <v>0</v>
      </c>
      <c r="BD10" s="42">
        <v>17.02</v>
      </c>
      <c r="BE10" s="42">
        <v>18.91</v>
      </c>
      <c r="BF10" s="42">
        <v>21.44</v>
      </c>
      <c r="BG10" s="42">
        <v>25.22</v>
      </c>
      <c r="BH10" s="24"/>
      <c r="BI10" s="24"/>
    </row>
    <row r="11" spans="1:63" ht="12" customHeight="1">
      <c r="A11" s="34"/>
      <c r="B11" s="37">
        <v>5</v>
      </c>
      <c r="C11" s="37">
        <v>39042</v>
      </c>
      <c r="D11" s="48" t="s">
        <v>36</v>
      </c>
      <c r="E11" s="36">
        <v>3</v>
      </c>
      <c r="F11" s="37"/>
      <c r="G11" s="37"/>
      <c r="H11" s="37"/>
      <c r="I11" s="37"/>
      <c r="J11" s="38"/>
      <c r="K11" s="38"/>
      <c r="L11" s="37"/>
      <c r="M11" s="37"/>
      <c r="N11" s="37"/>
      <c r="O11" s="37"/>
      <c r="P11" s="37"/>
      <c r="Q11" s="38"/>
      <c r="R11" s="38"/>
      <c r="S11" s="37"/>
      <c r="T11" s="37"/>
      <c r="U11" s="37"/>
      <c r="V11" s="37"/>
      <c r="W11" s="37"/>
      <c r="X11" s="38"/>
      <c r="Y11" s="38"/>
      <c r="Z11" s="37"/>
      <c r="AA11" s="37"/>
      <c r="AB11" s="37"/>
      <c r="AC11" s="37"/>
      <c r="AD11" s="37"/>
      <c r="AE11" s="38"/>
      <c r="AF11" s="38"/>
      <c r="AG11" s="37"/>
      <c r="AH11" s="37"/>
      <c r="AI11" s="37"/>
      <c r="AJ11" s="37"/>
      <c r="AK11" s="34">
        <f t="shared" si="1"/>
        <v>0</v>
      </c>
      <c r="AL11" s="39"/>
      <c r="AM11" s="40">
        <f t="shared" si="2"/>
        <v>0</v>
      </c>
      <c r="AN11" s="39"/>
      <c r="AO11" s="39"/>
      <c r="AP11" s="39"/>
      <c r="AQ11" s="39"/>
      <c r="AR11" s="39">
        <f t="shared" si="3"/>
        <v>0</v>
      </c>
      <c r="AS11" s="39">
        <f t="shared" si="0"/>
        <v>0</v>
      </c>
      <c r="AT11" s="39"/>
      <c r="AU11" s="56"/>
      <c r="AV11" s="56"/>
      <c r="AW11" s="52">
        <f t="shared" si="4"/>
        <v>0</v>
      </c>
      <c r="AX11" s="53">
        <f>AS11*BD11</f>
        <v>0</v>
      </c>
      <c r="AY11" s="54">
        <f>AX11*20%</f>
        <v>0</v>
      </c>
      <c r="AZ11" s="54"/>
      <c r="BA11" s="41"/>
      <c r="BB11" s="57"/>
      <c r="BC11" s="41">
        <f>AX11+AY11+AZ11</f>
        <v>0</v>
      </c>
      <c r="BD11" s="42">
        <v>17.02</v>
      </c>
      <c r="BE11" s="42">
        <v>18.91</v>
      </c>
      <c r="BF11" s="42">
        <v>21.44</v>
      </c>
      <c r="BG11" s="42">
        <v>25.22</v>
      </c>
      <c r="BH11" s="24"/>
      <c r="BI11" s="24"/>
    </row>
    <row r="12" spans="1:63" ht="12" customHeight="1">
      <c r="A12" s="34"/>
      <c r="B12" s="37">
        <v>6</v>
      </c>
      <c r="C12" s="37">
        <v>38784</v>
      </c>
      <c r="D12" s="55" t="s">
        <v>36</v>
      </c>
      <c r="E12" s="36">
        <v>6</v>
      </c>
      <c r="F12" s="37"/>
      <c r="G12" s="37"/>
      <c r="H12" s="37"/>
      <c r="I12" s="37"/>
      <c r="J12" s="38"/>
      <c r="K12" s="38"/>
      <c r="L12" s="37"/>
      <c r="M12" s="37"/>
      <c r="N12" s="37"/>
      <c r="O12" s="37"/>
      <c r="P12" s="37"/>
      <c r="Q12" s="38"/>
      <c r="R12" s="38"/>
      <c r="S12" s="37"/>
      <c r="T12" s="37"/>
      <c r="U12" s="37"/>
      <c r="V12" s="37"/>
      <c r="W12" s="37"/>
      <c r="X12" s="38"/>
      <c r="Y12" s="38"/>
      <c r="Z12" s="37"/>
      <c r="AA12" s="37"/>
      <c r="AB12" s="37"/>
      <c r="AC12" s="37"/>
      <c r="AD12" s="37"/>
      <c r="AE12" s="38"/>
      <c r="AF12" s="38"/>
      <c r="AG12" s="37"/>
      <c r="AH12" s="37"/>
      <c r="AI12" s="37"/>
      <c r="AJ12" s="37"/>
      <c r="AK12" s="34">
        <f t="shared" si="1"/>
        <v>0</v>
      </c>
      <c r="AL12" s="39"/>
      <c r="AM12" s="40">
        <f t="shared" si="2"/>
        <v>0</v>
      </c>
      <c r="AN12" s="39"/>
      <c r="AO12" s="39"/>
      <c r="AP12" s="39"/>
      <c r="AQ12" s="39"/>
      <c r="AR12" s="39">
        <f t="shared" si="3"/>
        <v>0</v>
      </c>
      <c r="AS12" s="39">
        <f t="shared" si="0"/>
        <v>0</v>
      </c>
      <c r="AT12" s="39"/>
      <c r="AU12" s="56"/>
      <c r="AV12" s="56"/>
      <c r="AW12" s="52">
        <f t="shared" si="4"/>
        <v>0</v>
      </c>
      <c r="AX12" s="53">
        <f>AS12*BG12</f>
        <v>0</v>
      </c>
      <c r="AY12" s="54">
        <f t="shared" ref="AY12:AY22" si="5">AX12*20%</f>
        <v>0</v>
      </c>
      <c r="AZ12" s="54"/>
      <c r="BA12" s="54"/>
      <c r="BB12" s="54"/>
      <c r="BC12" s="41">
        <f t="shared" ref="BC12:BC22" si="6">AX12+AY12+AZ12+BA12+BB12</f>
        <v>0</v>
      </c>
      <c r="BD12" s="42">
        <v>17.02</v>
      </c>
      <c r="BE12" s="42">
        <v>18.91</v>
      </c>
      <c r="BF12" s="42">
        <v>21.44</v>
      </c>
      <c r="BG12" s="42">
        <v>25.22</v>
      </c>
      <c r="BH12" s="24"/>
      <c r="BI12" s="24"/>
    </row>
    <row r="13" spans="1:63" ht="12" customHeight="1">
      <c r="A13" s="34"/>
      <c r="B13" s="49">
        <v>7</v>
      </c>
      <c r="C13" s="37">
        <v>39013</v>
      </c>
      <c r="D13" s="55" t="s">
        <v>38</v>
      </c>
      <c r="E13" s="36">
        <v>4</v>
      </c>
      <c r="F13" s="37"/>
      <c r="G13" s="37"/>
      <c r="H13" s="37"/>
      <c r="I13" s="37"/>
      <c r="J13" s="38"/>
      <c r="K13" s="38"/>
      <c r="L13" s="37"/>
      <c r="M13" s="37"/>
      <c r="N13" s="37"/>
      <c r="O13" s="37"/>
      <c r="P13" s="37"/>
      <c r="Q13" s="38"/>
      <c r="R13" s="38"/>
      <c r="S13" s="37"/>
      <c r="T13" s="37"/>
      <c r="U13" s="37"/>
      <c r="V13" s="37"/>
      <c r="W13" s="37"/>
      <c r="X13" s="38"/>
      <c r="Y13" s="38"/>
      <c r="Z13" s="37"/>
      <c r="AA13" s="37"/>
      <c r="AB13" s="37"/>
      <c r="AC13" s="37"/>
      <c r="AD13" s="37"/>
      <c r="AE13" s="38"/>
      <c r="AF13" s="38"/>
      <c r="AG13" s="37"/>
      <c r="AH13" s="37"/>
      <c r="AI13" s="37"/>
      <c r="AJ13" s="37"/>
      <c r="AK13" s="34">
        <f t="shared" si="1"/>
        <v>0</v>
      </c>
      <c r="AL13" s="39"/>
      <c r="AM13" s="40">
        <f t="shared" si="2"/>
        <v>0</v>
      </c>
      <c r="AN13" s="39"/>
      <c r="AO13" s="39"/>
      <c r="AP13" s="39"/>
      <c r="AQ13" s="39"/>
      <c r="AR13" s="39">
        <f t="shared" si="3"/>
        <v>0</v>
      </c>
      <c r="AS13" s="39">
        <f t="shared" si="0"/>
        <v>0</v>
      </c>
      <c r="AT13" s="39"/>
      <c r="AU13" s="56"/>
      <c r="AV13" s="56"/>
      <c r="AW13" s="52">
        <f t="shared" si="4"/>
        <v>0</v>
      </c>
      <c r="AX13" s="53">
        <f>AS13*BE13</f>
        <v>0</v>
      </c>
      <c r="AY13" s="54">
        <f t="shared" si="5"/>
        <v>0</v>
      </c>
      <c r="AZ13" s="54"/>
      <c r="BA13" s="54"/>
      <c r="BB13" s="54"/>
      <c r="BC13" s="41">
        <f t="shared" si="6"/>
        <v>0</v>
      </c>
      <c r="BD13" s="42">
        <v>17.02</v>
      </c>
      <c r="BE13" s="42">
        <v>18.91</v>
      </c>
      <c r="BF13" s="42">
        <v>21.44</v>
      </c>
      <c r="BG13" s="42">
        <v>25.22</v>
      </c>
      <c r="BH13" s="24"/>
      <c r="BI13" s="24"/>
    </row>
    <row r="14" spans="1:63" ht="12" customHeight="1">
      <c r="A14" s="34"/>
      <c r="B14" s="37">
        <v>8</v>
      </c>
      <c r="C14" s="37">
        <v>38786</v>
      </c>
      <c r="D14" s="55" t="s">
        <v>36</v>
      </c>
      <c r="E14" s="36">
        <v>6</v>
      </c>
      <c r="F14" s="37"/>
      <c r="G14" s="37"/>
      <c r="H14" s="37"/>
      <c r="I14" s="37"/>
      <c r="J14" s="38"/>
      <c r="K14" s="38"/>
      <c r="L14" s="37"/>
      <c r="M14" s="37"/>
      <c r="N14" s="37"/>
      <c r="O14" s="37"/>
      <c r="P14" s="37"/>
      <c r="Q14" s="38"/>
      <c r="R14" s="38"/>
      <c r="S14" s="37"/>
      <c r="T14" s="37"/>
      <c r="U14" s="37"/>
      <c r="V14" s="37"/>
      <c r="W14" s="37"/>
      <c r="X14" s="38"/>
      <c r="Y14" s="38"/>
      <c r="Z14" s="37"/>
      <c r="AA14" s="37"/>
      <c r="AB14" s="37"/>
      <c r="AC14" s="37"/>
      <c r="AD14" s="37"/>
      <c r="AE14" s="38"/>
      <c r="AF14" s="38"/>
      <c r="AG14" s="37"/>
      <c r="AH14" s="37"/>
      <c r="AI14" s="37"/>
      <c r="AJ14" s="37"/>
      <c r="AK14" s="34">
        <f t="shared" si="1"/>
        <v>0</v>
      </c>
      <c r="AL14" s="39"/>
      <c r="AM14" s="40">
        <f t="shared" si="2"/>
        <v>0</v>
      </c>
      <c r="AN14" s="39"/>
      <c r="AO14" s="39"/>
      <c r="AP14" s="39"/>
      <c r="AQ14" s="39"/>
      <c r="AR14" s="39">
        <f t="shared" si="3"/>
        <v>0</v>
      </c>
      <c r="AS14" s="39">
        <f t="shared" si="0"/>
        <v>0</v>
      </c>
      <c r="AT14" s="39"/>
      <c r="AU14" s="56"/>
      <c r="AV14" s="56"/>
      <c r="AW14" s="52">
        <f t="shared" si="4"/>
        <v>0</v>
      </c>
      <c r="AX14" s="53">
        <f>AS14*BG14</f>
        <v>0</v>
      </c>
      <c r="AY14" s="54">
        <f t="shared" si="5"/>
        <v>0</v>
      </c>
      <c r="AZ14" s="54"/>
      <c r="BA14" s="54"/>
      <c r="BB14" s="54"/>
      <c r="BC14" s="41">
        <f t="shared" si="6"/>
        <v>0</v>
      </c>
      <c r="BD14" s="42">
        <v>17.02</v>
      </c>
      <c r="BE14" s="42">
        <v>18.91</v>
      </c>
      <c r="BF14" s="42">
        <v>21.44</v>
      </c>
      <c r="BG14" s="42">
        <v>25.22</v>
      </c>
      <c r="BH14" s="24"/>
      <c r="BI14" s="24"/>
    </row>
    <row r="15" spans="1:63" ht="12" customHeight="1">
      <c r="A15" s="34"/>
      <c r="B15" s="37">
        <v>9</v>
      </c>
      <c r="C15" s="37">
        <v>38800</v>
      </c>
      <c r="D15" s="55" t="s">
        <v>36</v>
      </c>
      <c r="E15" s="36">
        <v>6</v>
      </c>
      <c r="F15" s="37"/>
      <c r="G15" s="37"/>
      <c r="H15" s="37"/>
      <c r="I15" s="37"/>
      <c r="J15" s="38"/>
      <c r="K15" s="38"/>
      <c r="L15" s="37"/>
      <c r="M15" s="37"/>
      <c r="N15" s="37"/>
      <c r="O15" s="37"/>
      <c r="P15" s="37"/>
      <c r="Q15" s="38"/>
      <c r="R15" s="38"/>
      <c r="S15" s="37"/>
      <c r="T15" s="37"/>
      <c r="U15" s="37"/>
      <c r="V15" s="37"/>
      <c r="W15" s="37"/>
      <c r="X15" s="38"/>
      <c r="Y15" s="38"/>
      <c r="Z15" s="37"/>
      <c r="AA15" s="37"/>
      <c r="AB15" s="37"/>
      <c r="AC15" s="37"/>
      <c r="AD15" s="37"/>
      <c r="AE15" s="38"/>
      <c r="AF15" s="38"/>
      <c r="AG15" s="37"/>
      <c r="AH15" s="37"/>
      <c r="AI15" s="37"/>
      <c r="AJ15" s="37"/>
      <c r="AK15" s="34">
        <f t="shared" si="1"/>
        <v>0</v>
      </c>
      <c r="AL15" s="39"/>
      <c r="AM15" s="40">
        <f t="shared" si="2"/>
        <v>0</v>
      </c>
      <c r="AN15" s="39"/>
      <c r="AO15" s="39"/>
      <c r="AP15" s="39"/>
      <c r="AQ15" s="39"/>
      <c r="AR15" s="39">
        <f t="shared" si="3"/>
        <v>0</v>
      </c>
      <c r="AS15" s="39">
        <f t="shared" si="0"/>
        <v>0</v>
      </c>
      <c r="AT15" s="39"/>
      <c r="AU15" s="56"/>
      <c r="AV15" s="56"/>
      <c r="AW15" s="52">
        <f t="shared" si="4"/>
        <v>0</v>
      </c>
      <c r="AX15" s="53">
        <f>AW15*BG15</f>
        <v>0</v>
      </c>
      <c r="AY15" s="58">
        <f t="shared" si="5"/>
        <v>0</v>
      </c>
      <c r="AZ15" s="54"/>
      <c r="BA15" s="54"/>
      <c r="BB15" s="54"/>
      <c r="BC15" s="41">
        <f t="shared" si="6"/>
        <v>0</v>
      </c>
      <c r="BD15" s="42">
        <v>17.02</v>
      </c>
      <c r="BE15" s="42">
        <v>18.91</v>
      </c>
      <c r="BF15" s="42">
        <v>21.44</v>
      </c>
      <c r="BG15" s="42">
        <v>25.22</v>
      </c>
      <c r="BH15" s="24"/>
      <c r="BI15" s="24"/>
    </row>
    <row r="16" spans="1:63" ht="12" customHeight="1">
      <c r="A16" s="34"/>
      <c r="B16" s="49">
        <v>10</v>
      </c>
      <c r="C16" s="37">
        <v>38785</v>
      </c>
      <c r="D16" s="55" t="s">
        <v>36</v>
      </c>
      <c r="E16" s="36">
        <v>6</v>
      </c>
      <c r="F16" s="37"/>
      <c r="G16" s="37"/>
      <c r="H16" s="37"/>
      <c r="I16" s="37"/>
      <c r="J16" s="38"/>
      <c r="K16" s="38"/>
      <c r="L16" s="37"/>
      <c r="M16" s="37"/>
      <c r="N16" s="37"/>
      <c r="O16" s="37"/>
      <c r="P16" s="37"/>
      <c r="Q16" s="38"/>
      <c r="R16" s="38"/>
      <c r="S16" s="37"/>
      <c r="T16" s="37"/>
      <c r="U16" s="37"/>
      <c r="V16" s="37"/>
      <c r="W16" s="37"/>
      <c r="X16" s="38"/>
      <c r="Y16" s="38"/>
      <c r="Z16" s="37"/>
      <c r="AA16" s="37"/>
      <c r="AB16" s="37"/>
      <c r="AC16" s="37"/>
      <c r="AD16" s="37"/>
      <c r="AE16" s="38"/>
      <c r="AF16" s="38"/>
      <c r="AG16" s="37"/>
      <c r="AH16" s="37"/>
      <c r="AI16" s="37"/>
      <c r="AJ16" s="37"/>
      <c r="AK16" s="34">
        <f t="shared" si="1"/>
        <v>0</v>
      </c>
      <c r="AL16" s="39"/>
      <c r="AM16" s="40">
        <f t="shared" si="2"/>
        <v>0</v>
      </c>
      <c r="AN16" s="39"/>
      <c r="AO16" s="39"/>
      <c r="AP16" s="39"/>
      <c r="AQ16" s="39"/>
      <c r="AR16" s="39">
        <f t="shared" si="3"/>
        <v>0</v>
      </c>
      <c r="AS16" s="39">
        <f t="shared" si="0"/>
        <v>0</v>
      </c>
      <c r="AT16" s="39"/>
      <c r="AU16" s="56"/>
      <c r="AV16" s="56"/>
      <c r="AW16" s="52">
        <f t="shared" si="4"/>
        <v>0</v>
      </c>
      <c r="AX16" s="53">
        <f>AS16*BG16</f>
        <v>0</v>
      </c>
      <c r="AY16" s="54">
        <f t="shared" si="5"/>
        <v>0</v>
      </c>
      <c r="AZ16" s="54"/>
      <c r="BA16" s="54"/>
      <c r="BB16" s="54"/>
      <c r="BC16" s="41">
        <f t="shared" si="6"/>
        <v>0</v>
      </c>
      <c r="BD16" s="42">
        <v>17.02</v>
      </c>
      <c r="BE16" s="42">
        <v>18.91</v>
      </c>
      <c r="BF16" s="42">
        <v>21.44</v>
      </c>
      <c r="BG16" s="42">
        <v>25.22</v>
      </c>
      <c r="BH16" s="24"/>
      <c r="BI16" s="24"/>
    </row>
    <row r="17" spans="1:67">
      <c r="A17" s="34"/>
      <c r="B17" s="37">
        <v>11</v>
      </c>
      <c r="C17" s="37">
        <v>38915</v>
      </c>
      <c r="D17" s="59" t="s">
        <v>34</v>
      </c>
      <c r="E17" s="60">
        <v>6</v>
      </c>
      <c r="F17" s="37"/>
      <c r="G17" s="37"/>
      <c r="H17" s="37"/>
      <c r="I17" s="37"/>
      <c r="J17" s="38"/>
      <c r="K17" s="38"/>
      <c r="L17" s="37"/>
      <c r="M17" s="37"/>
      <c r="N17" s="37"/>
      <c r="O17" s="37"/>
      <c r="P17" s="37"/>
      <c r="Q17" s="38"/>
      <c r="R17" s="38"/>
      <c r="S17" s="37"/>
      <c r="T17" s="37"/>
      <c r="U17" s="37"/>
      <c r="V17" s="37"/>
      <c r="W17" s="37"/>
      <c r="X17" s="38"/>
      <c r="Y17" s="38"/>
      <c r="Z17" s="37"/>
      <c r="AA17" s="37"/>
      <c r="AB17" s="37"/>
      <c r="AC17" s="37"/>
      <c r="AD17" s="37"/>
      <c r="AE17" s="38"/>
      <c r="AF17" s="38"/>
      <c r="AG17" s="37"/>
      <c r="AH17" s="37"/>
      <c r="AI17" s="37"/>
      <c r="AJ17" s="37"/>
      <c r="AK17" s="34">
        <f t="shared" si="1"/>
        <v>0</v>
      </c>
      <c r="AL17" s="39"/>
      <c r="AM17" s="40">
        <f t="shared" si="2"/>
        <v>0</v>
      </c>
      <c r="AN17" s="39"/>
      <c r="AO17" s="39"/>
      <c r="AP17" s="39"/>
      <c r="AQ17" s="39"/>
      <c r="AR17" s="39">
        <f t="shared" si="3"/>
        <v>0</v>
      </c>
      <c r="AS17" s="39">
        <f t="shared" si="0"/>
        <v>0</v>
      </c>
      <c r="AT17" s="39"/>
      <c r="AU17" s="56"/>
      <c r="AV17" s="56"/>
      <c r="AW17" s="52">
        <f t="shared" si="4"/>
        <v>0</v>
      </c>
      <c r="AX17" s="53">
        <f>AS17*BG17</f>
        <v>0</v>
      </c>
      <c r="AY17" s="54">
        <f t="shared" si="5"/>
        <v>0</v>
      </c>
      <c r="AZ17" s="54"/>
      <c r="BA17" s="54"/>
      <c r="BB17" s="54"/>
      <c r="BC17" s="41">
        <f t="shared" si="6"/>
        <v>0</v>
      </c>
      <c r="BD17" s="42">
        <v>17.02</v>
      </c>
      <c r="BE17" s="42">
        <v>18.91</v>
      </c>
      <c r="BF17" s="42">
        <v>21.44</v>
      </c>
      <c r="BG17" s="42">
        <v>25.22</v>
      </c>
    </row>
    <row r="18" spans="1:67">
      <c r="A18" s="34"/>
      <c r="B18" s="37">
        <v>12</v>
      </c>
      <c r="C18" s="49">
        <v>39134</v>
      </c>
      <c r="D18" s="48" t="s">
        <v>36</v>
      </c>
      <c r="E18" s="37">
        <v>5</v>
      </c>
      <c r="F18" s="37"/>
      <c r="G18" s="37"/>
      <c r="H18" s="37"/>
      <c r="I18" s="37"/>
      <c r="J18" s="38"/>
      <c r="K18" s="38"/>
      <c r="L18" s="37"/>
      <c r="M18" s="37"/>
      <c r="N18" s="37"/>
      <c r="O18" s="37"/>
      <c r="P18" s="37"/>
      <c r="Q18" s="38"/>
      <c r="R18" s="38"/>
      <c r="S18" s="37"/>
      <c r="T18" s="37"/>
      <c r="U18" s="37"/>
      <c r="V18" s="37"/>
      <c r="W18" s="37"/>
      <c r="X18" s="38"/>
      <c r="Y18" s="38"/>
      <c r="Z18" s="37"/>
      <c r="AA18" s="37"/>
      <c r="AB18" s="37"/>
      <c r="AC18" s="37"/>
      <c r="AD18" s="37"/>
      <c r="AE18" s="38"/>
      <c r="AF18" s="38"/>
      <c r="AG18" s="37"/>
      <c r="AH18" s="37"/>
      <c r="AI18" s="37"/>
      <c r="AJ18" s="37"/>
      <c r="AK18" s="34"/>
      <c r="AL18" s="39"/>
      <c r="AM18" s="40"/>
      <c r="AN18" s="39"/>
      <c r="AO18" s="39"/>
      <c r="AP18" s="39"/>
      <c r="AQ18" s="39"/>
      <c r="AR18" s="39"/>
      <c r="AS18" s="39"/>
      <c r="AT18" s="39"/>
      <c r="AU18" s="56"/>
      <c r="AV18" s="56"/>
      <c r="AW18" s="52"/>
      <c r="AX18" s="53"/>
      <c r="AY18" s="54"/>
      <c r="AZ18" s="54"/>
      <c r="BA18" s="54"/>
      <c r="BB18" s="54"/>
      <c r="BC18" s="41"/>
      <c r="BD18" s="42"/>
      <c r="BE18" s="42"/>
      <c r="BF18" s="42"/>
      <c r="BG18" s="42"/>
    </row>
    <row r="19" spans="1:67" ht="12" customHeight="1">
      <c r="A19" s="34"/>
      <c r="B19" s="49">
        <v>13</v>
      </c>
      <c r="C19" s="37">
        <v>38787</v>
      </c>
      <c r="D19" s="55" t="s">
        <v>36</v>
      </c>
      <c r="E19" s="37">
        <v>5</v>
      </c>
      <c r="F19" s="37"/>
      <c r="G19" s="37"/>
      <c r="H19" s="37"/>
      <c r="I19" s="37"/>
      <c r="J19" s="38"/>
      <c r="K19" s="38"/>
      <c r="L19" s="37"/>
      <c r="M19" s="37"/>
      <c r="N19" s="37"/>
      <c r="O19" s="37"/>
      <c r="P19" s="37"/>
      <c r="Q19" s="38"/>
      <c r="R19" s="38"/>
      <c r="S19" s="37"/>
      <c r="T19" s="37"/>
      <c r="U19" s="37"/>
      <c r="V19" s="37"/>
      <c r="W19" s="37"/>
      <c r="X19" s="38"/>
      <c r="Y19" s="38"/>
      <c r="Z19" s="37"/>
      <c r="AA19" s="37"/>
      <c r="AB19" s="37"/>
      <c r="AC19" s="37"/>
      <c r="AD19" s="37"/>
      <c r="AE19" s="38"/>
      <c r="AF19" s="38"/>
      <c r="AG19" s="37"/>
      <c r="AH19" s="37"/>
      <c r="AI19" s="37"/>
      <c r="AJ19" s="37"/>
      <c r="AK19" s="34">
        <f t="shared" si="1"/>
        <v>0</v>
      </c>
      <c r="AL19" s="39"/>
      <c r="AM19" s="40">
        <f t="shared" si="2"/>
        <v>0</v>
      </c>
      <c r="AN19" s="39"/>
      <c r="AO19" s="39"/>
      <c r="AP19" s="39"/>
      <c r="AQ19" s="39"/>
      <c r="AR19" s="39">
        <f t="shared" si="3"/>
        <v>0</v>
      </c>
      <c r="AS19" s="39">
        <f t="shared" si="0"/>
        <v>0</v>
      </c>
      <c r="AT19" s="39"/>
      <c r="AU19" s="39"/>
      <c r="AV19" s="39"/>
      <c r="AW19" s="52">
        <f t="shared" si="4"/>
        <v>0</v>
      </c>
      <c r="AX19" s="53">
        <f>AW19*BF19</f>
        <v>0</v>
      </c>
      <c r="AY19" s="58">
        <f t="shared" si="5"/>
        <v>0</v>
      </c>
      <c r="AZ19" s="54"/>
      <c r="BA19" s="54"/>
      <c r="BB19" s="54"/>
      <c r="BC19" s="41">
        <f t="shared" si="6"/>
        <v>0</v>
      </c>
      <c r="BD19" s="42">
        <v>17.02</v>
      </c>
      <c r="BE19" s="42">
        <v>18.91</v>
      </c>
      <c r="BF19" s="42">
        <v>21.44</v>
      </c>
      <c r="BG19" s="42">
        <v>25.22</v>
      </c>
      <c r="BI19" s="61"/>
    </row>
    <row r="20" spans="1:67" ht="12" customHeight="1">
      <c r="A20" s="34"/>
      <c r="B20" s="37">
        <v>14</v>
      </c>
      <c r="C20" s="49">
        <v>38952</v>
      </c>
      <c r="D20" s="48" t="s">
        <v>39</v>
      </c>
      <c r="E20" s="36">
        <v>4</v>
      </c>
      <c r="F20" s="37"/>
      <c r="G20" s="37"/>
      <c r="H20" s="37"/>
      <c r="I20" s="37"/>
      <c r="J20" s="38"/>
      <c r="K20" s="38"/>
      <c r="L20" s="37"/>
      <c r="M20" s="37"/>
      <c r="N20" s="37"/>
      <c r="O20" s="37"/>
      <c r="P20" s="37"/>
      <c r="Q20" s="38"/>
      <c r="R20" s="38"/>
      <c r="S20" s="37"/>
      <c r="T20" s="37"/>
      <c r="U20" s="37"/>
      <c r="V20" s="37"/>
      <c r="W20" s="37"/>
      <c r="X20" s="38"/>
      <c r="Y20" s="38"/>
      <c r="Z20" s="37"/>
      <c r="AA20" s="37"/>
      <c r="AB20" s="37"/>
      <c r="AC20" s="37"/>
      <c r="AD20" s="37"/>
      <c r="AE20" s="38"/>
      <c r="AF20" s="38"/>
      <c r="AG20" s="37"/>
      <c r="AH20" s="37"/>
      <c r="AI20" s="37"/>
      <c r="AJ20" s="37"/>
      <c r="AK20" s="34">
        <f t="shared" si="1"/>
        <v>0</v>
      </c>
      <c r="AL20" s="39"/>
      <c r="AM20" s="40">
        <f t="shared" si="2"/>
        <v>0</v>
      </c>
      <c r="AN20" s="39"/>
      <c r="AO20" s="39"/>
      <c r="AP20" s="39"/>
      <c r="AQ20" s="39"/>
      <c r="AR20" s="39">
        <f t="shared" si="3"/>
        <v>0</v>
      </c>
      <c r="AS20" s="39">
        <f t="shared" si="0"/>
        <v>0</v>
      </c>
      <c r="AT20" s="39"/>
      <c r="AU20" s="39"/>
      <c r="AV20" s="39"/>
      <c r="AW20" s="52">
        <f t="shared" si="4"/>
        <v>0</v>
      </c>
      <c r="AX20" s="53">
        <f>AS20*BE20</f>
        <v>0</v>
      </c>
      <c r="AY20" s="54">
        <f t="shared" si="5"/>
        <v>0</v>
      </c>
      <c r="AZ20" s="62"/>
      <c r="BA20" s="62"/>
      <c r="BB20" s="62"/>
      <c r="BC20" s="41">
        <f t="shared" si="6"/>
        <v>0</v>
      </c>
      <c r="BD20" s="42">
        <v>17.02</v>
      </c>
      <c r="BE20" s="42">
        <v>18.91</v>
      </c>
      <c r="BF20" s="42">
        <v>21.44</v>
      </c>
      <c r="BG20" s="42">
        <v>25.22</v>
      </c>
      <c r="BH20" s="63"/>
      <c r="BI20" s="61"/>
    </row>
    <row r="21" spans="1:67" s="6" customFormat="1" ht="12" customHeight="1">
      <c r="A21" s="34"/>
      <c r="B21" s="37">
        <v>15</v>
      </c>
      <c r="C21" s="37">
        <v>38783</v>
      </c>
      <c r="D21" s="55" t="s">
        <v>36</v>
      </c>
      <c r="E21" s="36">
        <v>6</v>
      </c>
      <c r="F21" s="37"/>
      <c r="G21" s="37"/>
      <c r="H21" s="37"/>
      <c r="I21" s="37"/>
      <c r="J21" s="38"/>
      <c r="K21" s="38"/>
      <c r="L21" s="37"/>
      <c r="M21" s="37"/>
      <c r="N21" s="37"/>
      <c r="O21" s="37"/>
      <c r="P21" s="37"/>
      <c r="Q21" s="38"/>
      <c r="R21" s="38"/>
      <c r="S21" s="37"/>
      <c r="T21" s="37"/>
      <c r="U21" s="37"/>
      <c r="V21" s="37"/>
      <c r="W21" s="37"/>
      <c r="X21" s="38"/>
      <c r="Y21" s="38"/>
      <c r="Z21" s="37"/>
      <c r="AA21" s="37"/>
      <c r="AB21" s="37"/>
      <c r="AC21" s="37"/>
      <c r="AD21" s="37"/>
      <c r="AE21" s="38"/>
      <c r="AF21" s="38"/>
      <c r="AG21" s="37"/>
      <c r="AH21" s="37"/>
      <c r="AI21" s="37"/>
      <c r="AJ21" s="37"/>
      <c r="AK21" s="34">
        <f t="shared" si="1"/>
        <v>0</v>
      </c>
      <c r="AL21" s="39"/>
      <c r="AM21" s="40">
        <f t="shared" si="2"/>
        <v>0</v>
      </c>
      <c r="AN21" s="39"/>
      <c r="AO21" s="39"/>
      <c r="AP21" s="39"/>
      <c r="AQ21" s="39"/>
      <c r="AR21" s="39">
        <f t="shared" si="3"/>
        <v>0</v>
      </c>
      <c r="AS21" s="39">
        <f t="shared" si="0"/>
        <v>0</v>
      </c>
      <c r="AT21" s="39"/>
      <c r="AU21" s="39"/>
      <c r="AV21" s="39"/>
      <c r="AW21" s="52">
        <f t="shared" si="4"/>
        <v>0</v>
      </c>
      <c r="AX21" s="53">
        <f>AS21*BG21</f>
        <v>0</v>
      </c>
      <c r="AY21" s="54">
        <f t="shared" si="5"/>
        <v>0</v>
      </c>
      <c r="AZ21" s="62"/>
      <c r="BA21" s="62"/>
      <c r="BB21" s="62"/>
      <c r="BC21" s="41">
        <f t="shared" si="6"/>
        <v>0</v>
      </c>
      <c r="BD21" s="42">
        <v>17.02</v>
      </c>
      <c r="BE21" s="42">
        <v>18.91</v>
      </c>
      <c r="BF21" s="42">
        <v>21.44</v>
      </c>
      <c r="BG21" s="42">
        <v>25.22</v>
      </c>
      <c r="BH21" s="63"/>
      <c r="BI21" s="61"/>
    </row>
    <row r="22" spans="1:67" s="6" customFormat="1" ht="12" customHeight="1">
      <c r="A22" s="34"/>
      <c r="B22" s="49">
        <v>16</v>
      </c>
      <c r="C22" s="37">
        <v>39026</v>
      </c>
      <c r="D22" s="55" t="s">
        <v>37</v>
      </c>
      <c r="E22" s="36">
        <v>6</v>
      </c>
      <c r="F22" s="37"/>
      <c r="G22" s="37"/>
      <c r="H22" s="37"/>
      <c r="I22" s="37"/>
      <c r="J22" s="38"/>
      <c r="K22" s="38"/>
      <c r="L22" s="37"/>
      <c r="M22" s="37"/>
      <c r="N22" s="37"/>
      <c r="O22" s="37"/>
      <c r="P22" s="37"/>
      <c r="Q22" s="38"/>
      <c r="R22" s="38"/>
      <c r="S22" s="37"/>
      <c r="T22" s="37"/>
      <c r="U22" s="37"/>
      <c r="V22" s="37"/>
      <c r="W22" s="37"/>
      <c r="X22" s="38"/>
      <c r="Y22" s="38"/>
      <c r="Z22" s="37"/>
      <c r="AA22" s="37"/>
      <c r="AB22" s="37"/>
      <c r="AC22" s="37"/>
      <c r="AD22" s="37"/>
      <c r="AE22" s="38"/>
      <c r="AF22" s="38"/>
      <c r="AG22" s="37"/>
      <c r="AH22" s="37"/>
      <c r="AI22" s="37"/>
      <c r="AJ22" s="37"/>
      <c r="AK22" s="34">
        <f t="shared" si="1"/>
        <v>0</v>
      </c>
      <c r="AL22" s="39"/>
      <c r="AM22" s="40">
        <f t="shared" si="2"/>
        <v>0</v>
      </c>
      <c r="AN22" s="39"/>
      <c r="AO22" s="39"/>
      <c r="AP22" s="39"/>
      <c r="AQ22" s="39"/>
      <c r="AR22" s="39">
        <f t="shared" si="3"/>
        <v>0</v>
      </c>
      <c r="AS22" s="39">
        <f t="shared" si="0"/>
        <v>0</v>
      </c>
      <c r="AT22" s="39"/>
      <c r="AU22" s="39"/>
      <c r="AV22" s="39"/>
      <c r="AW22" s="52">
        <f t="shared" si="4"/>
        <v>0</v>
      </c>
      <c r="AX22" s="53">
        <f>AS22*BG22</f>
        <v>0</v>
      </c>
      <c r="AY22" s="54">
        <f t="shared" si="5"/>
        <v>0</v>
      </c>
      <c r="AZ22" s="62"/>
      <c r="BA22" s="62"/>
      <c r="BB22" s="62"/>
      <c r="BC22" s="41">
        <f t="shared" si="6"/>
        <v>0</v>
      </c>
      <c r="BD22" s="42">
        <v>17.02</v>
      </c>
      <c r="BE22" s="42">
        <v>18.91</v>
      </c>
      <c r="BF22" s="42">
        <v>21.44</v>
      </c>
      <c r="BG22" s="42">
        <v>25.22</v>
      </c>
      <c r="BH22" s="63"/>
      <c r="BI22" s="61"/>
    </row>
    <row r="23" spans="1:67" ht="12" customHeight="1">
      <c r="A23" s="34"/>
      <c r="B23" s="64"/>
      <c r="C23" s="65"/>
      <c r="D23" s="66"/>
      <c r="E23" s="36"/>
      <c r="F23" s="37"/>
      <c r="G23" s="37"/>
      <c r="H23" s="37"/>
      <c r="I23" s="37"/>
      <c r="J23" s="38"/>
      <c r="K23" s="38"/>
      <c r="L23" s="37"/>
      <c r="M23" s="37"/>
      <c r="N23" s="37"/>
      <c r="O23" s="37"/>
      <c r="P23" s="37"/>
      <c r="Q23" s="38"/>
      <c r="R23" s="38"/>
      <c r="S23" s="37"/>
      <c r="T23" s="37"/>
      <c r="U23" s="37"/>
      <c r="V23" s="37"/>
      <c r="W23" s="37"/>
      <c r="X23" s="38"/>
      <c r="Y23" s="38"/>
      <c r="Z23" s="37"/>
      <c r="AA23" s="37"/>
      <c r="AB23" s="37"/>
      <c r="AC23" s="37"/>
      <c r="AD23" s="37"/>
      <c r="AE23" s="38"/>
      <c r="AF23" s="38"/>
      <c r="AG23" s="37"/>
      <c r="AH23" s="37"/>
      <c r="AI23" s="37"/>
      <c r="AJ23" s="37"/>
      <c r="AK23" s="34"/>
      <c r="AL23" s="39"/>
      <c r="AM23" s="40"/>
      <c r="AN23" s="39"/>
      <c r="AO23" s="39"/>
      <c r="AP23" s="39"/>
      <c r="AQ23" s="39"/>
      <c r="AR23" s="39"/>
      <c r="AS23" s="40">
        <f>SUM(AS7:AS22)</f>
        <v>0</v>
      </c>
      <c r="AT23" s="40"/>
      <c r="AU23" s="40"/>
      <c r="AV23" s="40"/>
      <c r="AW23" s="67">
        <f t="shared" ref="AW23:BC23" si="7">SUM(AW7:AW22)</f>
        <v>0</v>
      </c>
      <c r="AX23" s="68">
        <f t="shared" si="7"/>
        <v>0</v>
      </c>
      <c r="AY23" s="68">
        <f t="shared" si="7"/>
        <v>0</v>
      </c>
      <c r="AZ23" s="68">
        <f t="shared" si="7"/>
        <v>0</v>
      </c>
      <c r="BA23" s="68">
        <f t="shared" si="7"/>
        <v>0</v>
      </c>
      <c r="BB23" s="68">
        <f t="shared" si="7"/>
        <v>0</v>
      </c>
      <c r="BC23" s="72">
        <f t="shared" si="7"/>
        <v>0</v>
      </c>
      <c r="BD23" s="42"/>
      <c r="BE23" s="42"/>
      <c r="BF23" s="42"/>
      <c r="BG23" s="42"/>
    </row>
    <row r="24" spans="1:67">
      <c r="K24" s="9"/>
      <c r="L24" s="9"/>
      <c r="R24" s="9"/>
      <c r="S24" s="9"/>
      <c r="Y24" s="9"/>
      <c r="Z24" s="9"/>
      <c r="AC24" s="9"/>
      <c r="AF24" s="9"/>
      <c r="AG24" s="9"/>
      <c r="BC24" s="73"/>
      <c r="BD24" s="74"/>
      <c r="BE24" s="47"/>
      <c r="BF24" s="47"/>
      <c r="BG24" s="47"/>
      <c r="BH24" s="47"/>
      <c r="BI24" s="47"/>
      <c r="BJ24" s="75"/>
      <c r="BK24" s="43"/>
      <c r="BL24" s="76"/>
      <c r="BM24" s="76"/>
      <c r="BN24" s="76"/>
      <c r="BO24" s="76"/>
    </row>
    <row r="25" spans="1:67">
      <c r="K25" s="9"/>
      <c r="L25" s="9"/>
      <c r="R25" s="9"/>
      <c r="S25" s="9"/>
      <c r="Y25" s="9"/>
      <c r="Z25" s="9"/>
      <c r="AC25" s="9"/>
      <c r="AF25" s="9"/>
      <c r="AG25" s="9"/>
      <c r="BC25" s="73"/>
      <c r="BD25" s="74"/>
      <c r="BE25" s="47"/>
      <c r="BF25" s="47"/>
      <c r="BG25" s="47"/>
      <c r="BH25" s="47"/>
      <c r="BI25" s="47"/>
      <c r="BJ25" s="75"/>
      <c r="BK25" s="43"/>
      <c r="BL25" s="76"/>
      <c r="BM25" s="76"/>
      <c r="BN25" s="76"/>
      <c r="BO25" s="76"/>
    </row>
    <row r="26" spans="1:67">
      <c r="K26" s="9"/>
      <c r="L26" s="9"/>
      <c r="R26" s="9"/>
      <c r="S26" s="9"/>
      <c r="Y26" s="9"/>
      <c r="Z26" s="9"/>
      <c r="AC26" s="9"/>
      <c r="AF26" s="9"/>
      <c r="AG26" s="9"/>
      <c r="BC26" s="73"/>
      <c r="BD26" s="74"/>
      <c r="BE26" s="47"/>
      <c r="BF26" s="47"/>
      <c r="BG26" s="47"/>
      <c r="BH26" s="47"/>
      <c r="BI26" s="47"/>
      <c r="BJ26" s="75"/>
      <c r="BK26" s="43"/>
      <c r="BL26" s="76"/>
      <c r="BM26" s="76"/>
      <c r="BN26" s="76"/>
      <c r="BO26" s="76"/>
    </row>
    <row r="27" spans="1:67">
      <c r="K27" s="9"/>
      <c r="L27" s="9"/>
      <c r="R27" s="9"/>
      <c r="S27" s="9"/>
      <c r="Y27" s="9"/>
      <c r="Z27" s="9"/>
      <c r="AC27" s="9"/>
      <c r="AF27" s="9"/>
      <c r="AG27" s="9"/>
      <c r="BC27" s="73"/>
      <c r="BD27" s="4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</row>
    <row r="28" spans="1:67">
      <c r="K28" s="9"/>
      <c r="L28" s="9"/>
      <c r="R28" s="9"/>
      <c r="S28" s="9"/>
      <c r="Y28" s="9"/>
      <c r="Z28" s="9"/>
      <c r="AC28" s="9"/>
      <c r="AF28" s="9"/>
      <c r="AG28" s="9"/>
      <c r="BC28" s="73"/>
      <c r="BD28" s="7"/>
      <c r="BE28" s="7"/>
      <c r="BF28" s="7"/>
      <c r="BG28" s="7"/>
      <c r="BI28" s="43"/>
      <c r="BJ28" s="43"/>
      <c r="BK28" s="43"/>
      <c r="BL28" s="43"/>
      <c r="BM28" s="43"/>
      <c r="BN28" s="43"/>
      <c r="BO28" s="43"/>
    </row>
    <row r="29" spans="1:67">
      <c r="K29" s="9"/>
      <c r="L29" s="9"/>
      <c r="R29" s="9"/>
      <c r="S29" s="9"/>
      <c r="Y29" s="9"/>
      <c r="Z29" s="9"/>
      <c r="AC29" s="9"/>
      <c r="AF29" s="9"/>
      <c r="AG29" s="9"/>
      <c r="BC29" s="73"/>
      <c r="BD29" s="7"/>
      <c r="BE29" s="7"/>
      <c r="BF29" s="7"/>
      <c r="BG29" s="7"/>
      <c r="BI29" s="7"/>
      <c r="BJ29" s="43"/>
      <c r="BK29" s="43"/>
      <c r="BL29" s="43"/>
      <c r="BM29" s="43"/>
      <c r="BN29" s="43"/>
      <c r="BO29" s="43"/>
    </row>
    <row r="30" spans="1:67">
      <c r="K30" s="9"/>
      <c r="L30" s="9"/>
      <c r="R30" s="9"/>
      <c r="S30" s="9"/>
      <c r="Y30" s="9"/>
      <c r="Z30" s="9"/>
      <c r="AC30" s="9"/>
      <c r="AF30" s="9"/>
      <c r="AG30" s="9"/>
      <c r="BC30" s="73"/>
      <c r="BD30" s="7"/>
      <c r="BE30" s="7"/>
      <c r="BF30" s="7"/>
      <c r="BG30" s="7"/>
      <c r="BI30" s="7"/>
      <c r="BJ30" s="43"/>
      <c r="BK30" s="43"/>
      <c r="BL30" s="43"/>
      <c r="BM30" s="43"/>
      <c r="BN30" s="43"/>
      <c r="BO30" s="43"/>
    </row>
    <row r="31" spans="1:67">
      <c r="K31" s="9"/>
      <c r="L31" s="9"/>
      <c r="R31" s="9"/>
      <c r="S31" s="9"/>
      <c r="Y31" s="9"/>
      <c r="Z31" s="9"/>
      <c r="AC31" s="9"/>
      <c r="AF31" s="9"/>
      <c r="AG31" s="9"/>
    </row>
    <row r="32" spans="1:67">
      <c r="K32" s="9"/>
      <c r="L32" s="9"/>
      <c r="R32" s="9"/>
      <c r="S32" s="9"/>
      <c r="Y32" s="9"/>
      <c r="Z32" s="9"/>
      <c r="AC32" s="9"/>
      <c r="AF32" s="9"/>
      <c r="AG32" s="9"/>
    </row>
    <row r="33" spans="1:67">
      <c r="K33" s="9"/>
      <c r="L33" s="9"/>
      <c r="R33" s="9"/>
      <c r="S33" s="9"/>
      <c r="Y33" s="9"/>
      <c r="Z33" s="9"/>
      <c r="AC33" s="9"/>
      <c r="AF33" s="9"/>
      <c r="AG33" s="9"/>
    </row>
    <row r="34" spans="1:67">
      <c r="K34" s="9"/>
      <c r="L34" s="9"/>
      <c r="R34" s="9"/>
      <c r="S34" s="9"/>
      <c r="Y34" s="9"/>
      <c r="Z34" s="9"/>
      <c r="AC34" s="9"/>
      <c r="AF34" s="9"/>
      <c r="AG34" s="9"/>
    </row>
    <row r="35" spans="1:67">
      <c r="K35" s="9"/>
      <c r="L35" s="9"/>
      <c r="R35" s="9"/>
      <c r="S35" s="9"/>
      <c r="Y35" s="9"/>
      <c r="Z35" s="9"/>
      <c r="AC35" s="9"/>
      <c r="AF35" s="9"/>
      <c r="AG35" s="9"/>
    </row>
    <row r="36" spans="1:67">
      <c r="K36" s="9"/>
      <c r="L36" s="9"/>
      <c r="R36" s="9"/>
      <c r="S36" s="9"/>
      <c r="Y36" s="9"/>
      <c r="Z36" s="9"/>
      <c r="AC36" s="9"/>
      <c r="AF36" s="9"/>
      <c r="AG36" s="9"/>
    </row>
    <row r="37" spans="1:67">
      <c r="K37" s="9"/>
      <c r="L37" s="9"/>
      <c r="R37" s="9"/>
      <c r="S37" s="9"/>
      <c r="Y37" s="9"/>
      <c r="Z37" s="9"/>
      <c r="AC37" s="9"/>
      <c r="AF37" s="9"/>
      <c r="AG37" s="9"/>
    </row>
    <row r="38" spans="1:67" s="9" customFormat="1">
      <c r="A38" s="33"/>
      <c r="B38" s="6"/>
      <c r="C38" s="69"/>
      <c r="D38" s="6"/>
      <c r="E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33"/>
      <c r="AY38" s="33"/>
      <c r="AZ38" s="33"/>
      <c r="BA38" s="33"/>
      <c r="BB38" s="33"/>
      <c r="BC38" s="70"/>
      <c r="BD38" s="6"/>
      <c r="BE38" s="6"/>
      <c r="BF38" s="6"/>
      <c r="BG38" s="6"/>
      <c r="BH38" s="7"/>
      <c r="BI38" s="6"/>
      <c r="BJ38" s="24"/>
      <c r="BK38" s="24"/>
      <c r="BL38" s="24"/>
      <c r="BM38" s="24"/>
      <c r="BN38" s="24"/>
      <c r="BO38" s="24"/>
    </row>
    <row r="39" spans="1:67" s="9" customFormat="1">
      <c r="A39" s="33"/>
      <c r="B39" s="6"/>
      <c r="C39" s="69"/>
      <c r="D39" s="6"/>
      <c r="E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33"/>
      <c r="AY39" s="33"/>
      <c r="AZ39" s="33"/>
      <c r="BA39" s="33"/>
      <c r="BB39" s="33"/>
      <c r="BC39" s="70"/>
      <c r="BD39" s="6"/>
      <c r="BE39" s="6"/>
      <c r="BF39" s="6"/>
      <c r="BG39" s="6"/>
      <c r="BH39" s="7"/>
      <c r="BI39" s="6"/>
      <c r="BJ39" s="24"/>
      <c r="BK39" s="24"/>
      <c r="BL39" s="24"/>
      <c r="BM39" s="24"/>
      <c r="BN39" s="24"/>
      <c r="BO39" s="24"/>
    </row>
    <row r="40" spans="1:67" s="9" customFormat="1">
      <c r="A40" s="33"/>
      <c r="B40" s="6"/>
      <c r="C40" s="69"/>
      <c r="D40" s="6"/>
      <c r="E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33"/>
      <c r="AY40" s="33"/>
      <c r="AZ40" s="33"/>
      <c r="BA40" s="33"/>
      <c r="BB40" s="33"/>
      <c r="BC40" s="70"/>
      <c r="BD40" s="6"/>
      <c r="BE40" s="6"/>
      <c r="BF40" s="6"/>
      <c r="BG40" s="6"/>
      <c r="BH40" s="7"/>
      <c r="BI40" s="6"/>
      <c r="BJ40" s="24"/>
      <c r="BK40" s="24"/>
      <c r="BL40" s="24"/>
      <c r="BM40" s="24"/>
      <c r="BN40" s="24"/>
      <c r="BO40" s="24"/>
    </row>
    <row r="41" spans="1:67" s="9" customFormat="1">
      <c r="A41" s="33"/>
      <c r="B41" s="6"/>
      <c r="C41" s="69"/>
      <c r="D41" s="6"/>
      <c r="E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33"/>
      <c r="AY41" s="33"/>
      <c r="AZ41" s="33"/>
      <c r="BA41" s="33"/>
      <c r="BB41" s="33"/>
      <c r="BC41" s="70"/>
      <c r="BD41" s="6"/>
      <c r="BE41" s="6"/>
      <c r="BF41" s="6"/>
      <c r="BG41" s="6"/>
      <c r="BH41" s="7"/>
      <c r="BI41" s="6"/>
      <c r="BJ41" s="24"/>
      <c r="BK41" s="24"/>
      <c r="BL41" s="24"/>
      <c r="BM41" s="24"/>
      <c r="BN41" s="24"/>
      <c r="BO41" s="24"/>
    </row>
    <row r="42" spans="1:67" s="9" customFormat="1">
      <c r="A42" s="33"/>
      <c r="B42" s="6"/>
      <c r="C42" s="69"/>
      <c r="D42" s="6"/>
      <c r="E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33"/>
      <c r="AY42" s="33"/>
      <c r="AZ42" s="33"/>
      <c r="BA42" s="33"/>
      <c r="BB42" s="33"/>
      <c r="BC42" s="70"/>
      <c r="BD42" s="6"/>
      <c r="BE42" s="6"/>
      <c r="BF42" s="6"/>
      <c r="BG42" s="6"/>
      <c r="BH42" s="7"/>
      <c r="BI42" s="6"/>
      <c r="BJ42" s="24"/>
      <c r="BK42" s="24"/>
      <c r="BL42" s="24"/>
      <c r="BM42" s="24"/>
      <c r="BN42" s="24"/>
      <c r="BO42" s="24"/>
    </row>
    <row r="43" spans="1:67" s="9" customFormat="1">
      <c r="A43" s="33"/>
      <c r="B43" s="6"/>
      <c r="C43" s="69"/>
      <c r="D43" s="6"/>
      <c r="E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33"/>
      <c r="AY43" s="33"/>
      <c r="AZ43" s="33"/>
      <c r="BA43" s="33"/>
      <c r="BB43" s="33"/>
      <c r="BC43" s="70"/>
      <c r="BD43" s="6"/>
      <c r="BE43" s="6"/>
      <c r="BF43" s="6"/>
      <c r="BG43" s="6"/>
      <c r="BH43" s="7"/>
      <c r="BI43" s="6"/>
      <c r="BJ43" s="24"/>
      <c r="BK43" s="24"/>
      <c r="BL43" s="24"/>
      <c r="BM43" s="24"/>
      <c r="BN43" s="24"/>
      <c r="BO43" s="24"/>
    </row>
    <row r="44" spans="1:67" s="9" customFormat="1">
      <c r="A44" s="33"/>
      <c r="B44" s="6"/>
      <c r="C44" s="69"/>
      <c r="D44" s="6"/>
      <c r="E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33"/>
      <c r="AY44" s="33"/>
      <c r="AZ44" s="33"/>
      <c r="BA44" s="33"/>
      <c r="BB44" s="33"/>
      <c r="BC44" s="70"/>
      <c r="BD44" s="6"/>
      <c r="BE44" s="6"/>
      <c r="BF44" s="6"/>
      <c r="BG44" s="6"/>
      <c r="BH44" s="7"/>
      <c r="BI44" s="6"/>
      <c r="BJ44" s="24"/>
      <c r="BK44" s="24"/>
      <c r="BL44" s="24"/>
      <c r="BM44" s="24"/>
      <c r="BN44" s="24"/>
      <c r="BO44" s="24"/>
    </row>
    <row r="45" spans="1:67" s="9" customFormat="1">
      <c r="A45" s="33"/>
      <c r="B45" s="6"/>
      <c r="C45" s="69"/>
      <c r="D45" s="6"/>
      <c r="E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33"/>
      <c r="AY45" s="33"/>
      <c r="AZ45" s="33"/>
      <c r="BA45" s="33"/>
      <c r="BB45" s="33"/>
      <c r="BC45" s="70"/>
      <c r="BD45" s="6"/>
      <c r="BE45" s="6"/>
      <c r="BF45" s="6"/>
      <c r="BG45" s="6"/>
      <c r="BH45" s="7"/>
      <c r="BI45" s="6"/>
      <c r="BJ45" s="24"/>
      <c r="BK45" s="24"/>
      <c r="BL45" s="24"/>
      <c r="BM45" s="24"/>
      <c r="BN45" s="24"/>
      <c r="BO45" s="24"/>
    </row>
    <row r="46" spans="1:67" s="9" customFormat="1">
      <c r="A46" s="33"/>
      <c r="B46" s="6"/>
      <c r="C46" s="69"/>
      <c r="D46" s="6"/>
      <c r="E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33"/>
      <c r="AY46" s="33"/>
      <c r="AZ46" s="33"/>
      <c r="BA46" s="33"/>
      <c r="BB46" s="33"/>
      <c r="BC46" s="70"/>
      <c r="BD46" s="6"/>
      <c r="BE46" s="6"/>
      <c r="BF46" s="6"/>
      <c r="BG46" s="6"/>
      <c r="BH46" s="7"/>
      <c r="BI46" s="6"/>
      <c r="BJ46" s="24"/>
      <c r="BK46" s="24"/>
      <c r="BL46" s="24"/>
      <c r="BM46" s="24"/>
      <c r="BN46" s="24"/>
      <c r="BO46" s="24"/>
    </row>
    <row r="47" spans="1:67" s="9" customFormat="1">
      <c r="A47" s="33"/>
      <c r="B47" s="6"/>
      <c r="C47" s="69"/>
      <c r="D47" s="6"/>
      <c r="E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33"/>
      <c r="AY47" s="33"/>
      <c r="AZ47" s="33"/>
      <c r="BA47" s="33"/>
      <c r="BB47" s="33"/>
      <c r="BC47" s="70"/>
      <c r="BD47" s="6"/>
      <c r="BE47" s="6"/>
      <c r="BF47" s="6"/>
      <c r="BG47" s="6"/>
      <c r="BH47" s="7"/>
      <c r="BI47" s="6"/>
      <c r="BJ47" s="24"/>
      <c r="BK47" s="24"/>
      <c r="BL47" s="24"/>
      <c r="BM47" s="24"/>
      <c r="BN47" s="24"/>
      <c r="BO47" s="24"/>
    </row>
    <row r="48" spans="1:67" s="9" customFormat="1">
      <c r="A48" s="33"/>
      <c r="B48" s="6"/>
      <c r="C48" s="69"/>
      <c r="D48" s="6"/>
      <c r="E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33"/>
      <c r="AY48" s="33"/>
      <c r="AZ48" s="33"/>
      <c r="BA48" s="33"/>
      <c r="BB48" s="33"/>
      <c r="BC48" s="70"/>
      <c r="BD48" s="6"/>
      <c r="BE48" s="6"/>
      <c r="BF48" s="6"/>
      <c r="BG48" s="6"/>
      <c r="BH48" s="7"/>
      <c r="BI48" s="6"/>
      <c r="BJ48" s="24"/>
      <c r="BK48" s="24"/>
      <c r="BL48" s="24"/>
      <c r="BM48" s="24"/>
      <c r="BN48" s="24"/>
      <c r="BO48" s="24"/>
    </row>
    <row r="49" spans="1:67" s="9" customFormat="1">
      <c r="A49" s="33"/>
      <c r="B49" s="6"/>
      <c r="C49" s="69"/>
      <c r="D49" s="6"/>
      <c r="E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33"/>
      <c r="AY49" s="33"/>
      <c r="AZ49" s="33"/>
      <c r="BA49" s="33"/>
      <c r="BB49" s="33"/>
      <c r="BC49" s="70"/>
      <c r="BD49" s="6"/>
      <c r="BE49" s="6"/>
      <c r="BF49" s="6"/>
      <c r="BG49" s="6"/>
      <c r="BH49" s="7"/>
      <c r="BI49" s="6"/>
      <c r="BJ49" s="24"/>
      <c r="BK49" s="24"/>
      <c r="BL49" s="24"/>
      <c r="BM49" s="24"/>
      <c r="BN49" s="24"/>
      <c r="BO49" s="24"/>
    </row>
    <row r="50" spans="1:67" s="9" customFormat="1">
      <c r="A50" s="33"/>
      <c r="B50" s="6"/>
      <c r="C50" s="69"/>
      <c r="D50" s="6"/>
      <c r="E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33"/>
      <c r="AY50" s="33"/>
      <c r="AZ50" s="33"/>
      <c r="BA50" s="33"/>
      <c r="BB50" s="33"/>
      <c r="BC50" s="70"/>
      <c r="BD50" s="6"/>
      <c r="BE50" s="6"/>
      <c r="BF50" s="6"/>
      <c r="BG50" s="6"/>
      <c r="BH50" s="7"/>
      <c r="BI50" s="6"/>
      <c r="BJ50" s="24"/>
      <c r="BK50" s="24"/>
      <c r="BL50" s="24"/>
      <c r="BM50" s="24"/>
      <c r="BN50" s="24"/>
      <c r="BO50" s="24"/>
    </row>
  </sheetData>
  <autoFilter ref="B3:BC23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3" showButton="0"/>
    <filterColumn colId="44" showButton="0"/>
    <filterColumn colId="45" showButton="0"/>
    <filterColumn colId="46" showButton="0"/>
  </autoFilter>
  <mergeCells count="13">
    <mergeCell ref="AK3:AM3"/>
    <mergeCell ref="AN3:AP3"/>
    <mergeCell ref="AQ3:AQ4"/>
    <mergeCell ref="AS3:AW3"/>
    <mergeCell ref="B5:D5"/>
    <mergeCell ref="B6:D6"/>
    <mergeCell ref="F1:AJ1"/>
    <mergeCell ref="A3:A4"/>
    <mergeCell ref="B3:B4"/>
    <mergeCell ref="C3:C4"/>
    <mergeCell ref="D3:D4"/>
    <mergeCell ref="E3:E4"/>
    <mergeCell ref="F3:AJ3"/>
  </mergeCells>
  <pageMargins left="0.17" right="0.15748031496062992" top="0.19685039370078741" bottom="0.19685039370078741" header="0.23622047244094491" footer="0.19685039370078741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цехам пост</vt:lpstr>
      <vt:lpstr>'По цехам пост'!Область_печати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</dc:creator>
  <cp:lastModifiedBy>Борщ</cp:lastModifiedBy>
  <dcterms:created xsi:type="dcterms:W3CDTF">2016-11-22T09:53:37Z</dcterms:created>
  <dcterms:modified xsi:type="dcterms:W3CDTF">2016-11-22T10:52:23Z</dcterms:modified>
</cp:coreProperties>
</file>