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vanov\Desktop\табеля\Пример образца\"/>
    </mc:Choice>
  </mc:AlternateContent>
  <xr:revisionPtr revIDLastSave="0" documentId="13_ncr:1_{9F235790-1E02-4977-9434-DEAE74919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J9" i="1" l="1"/>
  <c r="S9" i="1"/>
  <c r="AM9" i="1" s="1"/>
  <c r="AO9" i="1" l="1"/>
  <c r="AL9" i="1"/>
</calcChain>
</file>

<file path=xl/sharedStrings.xml><?xml version="1.0" encoding="utf-8"?>
<sst xmlns="http://schemas.openxmlformats.org/spreadsheetml/2006/main" count="53" uniqueCount="32">
  <si>
    <t>1. Учет рабочего времени</t>
  </si>
  <si>
    <t>за декабрь 2022 Г.</t>
  </si>
  <si>
    <t>часов норма времени</t>
  </si>
  <si>
    <t>Номер по порядку</t>
  </si>
  <si>
    <t>Фамилия, инициалы, должность (специальность, профессия)</t>
  </si>
  <si>
    <t>Табельный номер</t>
  </si>
  <si>
    <t>Итого отработано за  I половину месяца</t>
  </si>
  <si>
    <t>Итого отработано за  II половину месяца</t>
  </si>
  <si>
    <t>Итого отработано за месяц</t>
  </si>
  <si>
    <t>Количе-ство не-явок, дней (часов)</t>
  </si>
  <si>
    <t>Из них по причинам</t>
  </si>
  <si>
    <t>Количество выходных и празднечных дней</t>
  </si>
  <si>
    <t>дней</t>
  </si>
  <si>
    <t>часов</t>
  </si>
  <si>
    <t>код</t>
  </si>
  <si>
    <t>количест-во дней (часов)</t>
  </si>
  <si>
    <t>всего</t>
  </si>
  <si>
    <t>из них</t>
  </si>
  <si>
    <t>сверх-урочных</t>
  </si>
  <si>
    <t>ночных</t>
  </si>
  <si>
    <t>выходных, празднич-ных</t>
  </si>
  <si>
    <t>Я</t>
  </si>
  <si>
    <t>Иванов Иван Иванович</t>
  </si>
  <si>
    <t>23*</t>
  </si>
  <si>
    <t>Общее количество часов отсутствия работника с учетом сокращенного дня</t>
  </si>
  <si>
    <t>Любая дата с звездочкой является 7-ми часовым рабочим днем</t>
  </si>
  <si>
    <t>15*</t>
  </si>
  <si>
    <t>Сотрудник отработал сверхъурочно на два часа (2ч) в сокращенный рабочий день на один час</t>
  </si>
  <si>
    <t>Ошибочная сумма</t>
  </si>
  <si>
    <t>Почему уходит в минус?</t>
  </si>
  <si>
    <t>Все считает правильно кроме сверхурочных в сокращенный день, если на 1 час то в итоге 1 час, если на 2 часа то в итоге 3 часа, если на три часа то в итоге 5 часов и т. д.</t>
  </si>
  <si>
    <t>Можно ли как то исправить?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</si>
</sst>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2"/>
      <color indexed="2"/>
      <name val="Arial Cyr"/>
    </font>
    <font>
      <sz val="10"/>
      <color indexed="2"/>
      <name val="Arial Cyr"/>
    </font>
    <font>
      <b/>
      <sz val="7"/>
      <name val="Arial Cyr"/>
    </font>
    <font>
      <b/>
      <sz val="7"/>
      <color theme="1"/>
      <name val="Arial Cyr"/>
    </font>
    <font>
      <sz val="7"/>
      <name val="Arial Cyr"/>
    </font>
    <font>
      <sz val="12"/>
      <name val="Arial Cyr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17" fontId="1" fillId="2" borderId="2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3" fillId="2" borderId="5" xfId="0" applyFont="1" applyFill="1" applyBorder="1"/>
    <xf numFmtId="0" fontId="3" fillId="0" borderId="5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3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3" fillId="7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indexed="2"/>
      </font>
    </dxf>
    <dxf>
      <font>
        <color indexed="2"/>
      </font>
    </dxf>
    <dxf>
      <font>
        <color indexed="2"/>
      </font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8</xdr:row>
      <xdr:rowOff>200025</xdr:rowOff>
    </xdr:from>
    <xdr:to>
      <xdr:col>28</xdr:col>
      <xdr:colOff>0</xdr:colOff>
      <xdr:row>15</xdr:row>
      <xdr:rowOff>171450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E9C9BDC6-3CAF-AF13-0062-DE5415C9EF63}"/>
            </a:ext>
          </a:extLst>
        </xdr:cNvPr>
        <xdr:cNvCxnSpPr/>
      </xdr:nvCxnSpPr>
      <xdr:spPr>
        <a:xfrm flipH="1" flipV="1">
          <a:off x="9172575" y="2076450"/>
          <a:ext cx="438150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304800</xdr:colOff>
      <xdr:row>8</xdr:row>
      <xdr:rowOff>190500</xdr:rowOff>
    </xdr:from>
    <xdr:to>
      <xdr:col>43</xdr:col>
      <xdr:colOff>28575</xdr:colOff>
      <xdr:row>11</xdr:row>
      <xdr:rowOff>171450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061D1C56-0490-1730-7BCE-B3CDD8638A03}"/>
            </a:ext>
          </a:extLst>
        </xdr:cNvPr>
        <xdr:cNvCxnSpPr/>
      </xdr:nvCxnSpPr>
      <xdr:spPr>
        <a:xfrm flipH="1" flipV="1">
          <a:off x="14839950" y="2066925"/>
          <a:ext cx="15240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</xdr:row>
      <xdr:rowOff>285750</xdr:rowOff>
    </xdr:from>
    <xdr:to>
      <xdr:col>28</xdr:col>
      <xdr:colOff>0</xdr:colOff>
      <xdr:row>3</xdr:row>
      <xdr:rowOff>123825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1D3C6BB0-BC40-7F90-A8E9-675BD0A37706}"/>
            </a:ext>
          </a:extLst>
        </xdr:cNvPr>
        <xdr:cNvCxnSpPr/>
      </xdr:nvCxnSpPr>
      <xdr:spPr>
        <a:xfrm flipH="1">
          <a:off x="9210675" y="495300"/>
          <a:ext cx="40005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361950</xdr:colOff>
      <xdr:row>8</xdr:row>
      <xdr:rowOff>200025</xdr:rowOff>
    </xdr:from>
    <xdr:to>
      <xdr:col>38</xdr:col>
      <xdr:colOff>161925</xdr:colOff>
      <xdr:row>10</xdr:row>
      <xdr:rowOff>76200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18DA7342-9609-A1C3-2443-F155F588AB8D}"/>
            </a:ext>
          </a:extLst>
        </xdr:cNvPr>
        <xdr:cNvCxnSpPr/>
      </xdr:nvCxnSpPr>
      <xdr:spPr>
        <a:xfrm flipV="1">
          <a:off x="12887325" y="2076450"/>
          <a:ext cx="25717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B1" workbookViewId="0">
      <selection activeCell="M23" sqref="M23"/>
    </sheetView>
  </sheetViews>
  <sheetFormatPr defaultRowHeight="15" x14ac:dyDescent="0.25"/>
  <cols>
    <col min="1" max="1" width="4.140625" customWidth="1"/>
    <col min="2" max="2" width="19.140625" customWidth="1"/>
    <col min="3" max="3" width="7.5703125" customWidth="1"/>
    <col min="4" max="8" width="4.42578125" customWidth="1"/>
    <col min="9" max="9" width="5" customWidth="1"/>
    <col min="10" max="18" width="4.42578125" customWidth="1"/>
    <col min="19" max="19" width="6.42578125" customWidth="1"/>
    <col min="20" max="35" width="4.42578125" customWidth="1"/>
    <col min="36" max="36" width="7.140625" customWidth="1"/>
    <col min="37" max="37" width="5.5703125" customWidth="1"/>
    <col min="38" max="38" width="6.85546875" customWidth="1"/>
    <col min="39" max="39" width="6.28515625" customWidth="1"/>
    <col min="40" max="40" width="5.42578125" customWidth="1"/>
    <col min="41" max="41" width="7.85546875" customWidth="1"/>
    <col min="42" max="42" width="3.7109375" customWidth="1"/>
    <col min="43" max="43" width="6.42578125" customWidth="1"/>
    <col min="44" max="44" width="5.28515625" customWidth="1"/>
    <col min="45" max="45" width="6.85546875" customWidth="1"/>
  </cols>
  <sheetData>
    <row r="1" spans="1:48" ht="16.5" thickBot="1" x14ac:dyDescent="0.3">
      <c r="A1" s="1" t="s">
        <v>0</v>
      </c>
      <c r="B1" s="2"/>
      <c r="C1" s="3"/>
      <c r="D1" s="2"/>
      <c r="E1" s="4" t="s">
        <v>1</v>
      </c>
      <c r="F1" s="4"/>
      <c r="G1" s="4"/>
      <c r="H1" s="4"/>
      <c r="I1" s="4"/>
      <c r="J1" s="3"/>
      <c r="K1" s="5"/>
      <c r="L1" s="102">
        <v>167</v>
      </c>
      <c r="M1" s="102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  <c r="AN1" s="8"/>
      <c r="AO1" s="8"/>
      <c r="AP1" s="8"/>
      <c r="AQ1" s="8"/>
      <c r="AR1" s="3"/>
      <c r="AS1" s="9"/>
      <c r="AT1" s="9"/>
    </row>
    <row r="2" spans="1:48" ht="28.5" customHeight="1" thickBot="1" x14ac:dyDescent="0.3">
      <c r="A2" s="10"/>
      <c r="B2" s="11"/>
      <c r="C2" s="11"/>
      <c r="D2" s="12"/>
      <c r="E2" s="11"/>
      <c r="F2" s="11"/>
      <c r="G2" s="11"/>
      <c r="H2" s="11"/>
      <c r="I2" s="11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 t="s">
        <v>25</v>
      </c>
      <c r="AD2" s="12"/>
      <c r="AE2" s="12"/>
      <c r="AF2" s="12"/>
      <c r="AG2" s="12"/>
      <c r="AH2" s="12"/>
      <c r="AI2" s="12"/>
      <c r="AJ2" s="15"/>
      <c r="AK2" s="11"/>
      <c r="AL2" s="11"/>
      <c r="AM2" s="11"/>
      <c r="AN2" s="11"/>
      <c r="AO2" s="11"/>
      <c r="AP2" s="11"/>
      <c r="AQ2" s="11"/>
      <c r="AR2" s="11"/>
      <c r="AS2" s="16"/>
      <c r="AT2" s="16"/>
    </row>
    <row r="3" spans="1:48" s="17" customFormat="1" ht="21" customHeight="1" x14ac:dyDescent="0.25">
      <c r="A3" s="103" t="s">
        <v>3</v>
      </c>
      <c r="B3" s="80" t="s">
        <v>4</v>
      </c>
      <c r="C3" s="105" t="s">
        <v>5</v>
      </c>
      <c r="D3" s="82">
        <v>1</v>
      </c>
      <c r="E3" s="80">
        <v>2</v>
      </c>
      <c r="F3" s="93">
        <v>3</v>
      </c>
      <c r="G3" s="93">
        <v>4</v>
      </c>
      <c r="H3" s="82">
        <v>5</v>
      </c>
      <c r="I3" s="80">
        <v>6</v>
      </c>
      <c r="J3" s="97">
        <v>7</v>
      </c>
      <c r="K3" s="97">
        <v>8</v>
      </c>
      <c r="L3" s="80">
        <v>9</v>
      </c>
      <c r="M3" s="93">
        <v>10</v>
      </c>
      <c r="N3" s="93">
        <v>11</v>
      </c>
      <c r="O3" s="80">
        <v>12</v>
      </c>
      <c r="P3" s="80">
        <v>13</v>
      </c>
      <c r="Q3" s="99">
        <v>14</v>
      </c>
      <c r="R3" s="99" t="s">
        <v>26</v>
      </c>
      <c r="S3" s="100" t="s">
        <v>6</v>
      </c>
      <c r="T3" s="92">
        <v>16</v>
      </c>
      <c r="U3" s="93">
        <v>17</v>
      </c>
      <c r="V3" s="93">
        <v>18</v>
      </c>
      <c r="W3" s="80">
        <v>19</v>
      </c>
      <c r="X3" s="80">
        <v>20</v>
      </c>
      <c r="Y3" s="80">
        <v>21</v>
      </c>
      <c r="Z3" s="80">
        <v>22</v>
      </c>
      <c r="AA3" s="95" t="s">
        <v>23</v>
      </c>
      <c r="AB3" s="93">
        <v>24</v>
      </c>
      <c r="AC3" s="93">
        <v>25</v>
      </c>
      <c r="AD3" s="80">
        <v>26</v>
      </c>
      <c r="AE3" s="80">
        <v>27</v>
      </c>
      <c r="AF3" s="82">
        <v>28</v>
      </c>
      <c r="AG3" s="82">
        <v>29</v>
      </c>
      <c r="AH3" s="82">
        <v>30</v>
      </c>
      <c r="AI3" s="85">
        <v>31</v>
      </c>
      <c r="AJ3" s="88" t="s">
        <v>7</v>
      </c>
      <c r="AK3" s="91" t="s">
        <v>8</v>
      </c>
      <c r="AL3" s="91"/>
      <c r="AM3" s="91"/>
      <c r="AN3" s="91"/>
      <c r="AO3" s="91"/>
      <c r="AP3" s="92"/>
      <c r="AQ3" s="80" t="s">
        <v>9</v>
      </c>
      <c r="AR3" s="80" t="s">
        <v>10</v>
      </c>
      <c r="AS3" s="81"/>
      <c r="AT3" s="68" t="s">
        <v>11</v>
      </c>
    </row>
    <row r="4" spans="1:48" s="17" customFormat="1" ht="14.1" customHeight="1" x14ac:dyDescent="0.25">
      <c r="A4" s="104"/>
      <c r="B4" s="76"/>
      <c r="C4" s="106"/>
      <c r="D4" s="83"/>
      <c r="E4" s="76"/>
      <c r="F4" s="94"/>
      <c r="G4" s="94"/>
      <c r="H4" s="83"/>
      <c r="I4" s="76"/>
      <c r="J4" s="98"/>
      <c r="K4" s="98"/>
      <c r="L4" s="76"/>
      <c r="M4" s="94"/>
      <c r="N4" s="94"/>
      <c r="O4" s="76"/>
      <c r="P4" s="76"/>
      <c r="Q4" s="73"/>
      <c r="R4" s="73"/>
      <c r="S4" s="101"/>
      <c r="T4" s="75"/>
      <c r="U4" s="94"/>
      <c r="V4" s="94"/>
      <c r="W4" s="76"/>
      <c r="X4" s="76"/>
      <c r="Y4" s="76"/>
      <c r="Z4" s="76"/>
      <c r="AA4" s="96"/>
      <c r="AB4" s="94"/>
      <c r="AC4" s="94"/>
      <c r="AD4" s="76"/>
      <c r="AE4" s="76"/>
      <c r="AF4" s="83"/>
      <c r="AG4" s="83"/>
      <c r="AH4" s="83"/>
      <c r="AI4" s="86"/>
      <c r="AJ4" s="89"/>
      <c r="AK4" s="70" t="s">
        <v>12</v>
      </c>
      <c r="AL4" s="73" t="s">
        <v>13</v>
      </c>
      <c r="AM4" s="74"/>
      <c r="AN4" s="74"/>
      <c r="AO4" s="74"/>
      <c r="AP4" s="75"/>
      <c r="AQ4" s="76"/>
      <c r="AR4" s="76" t="s">
        <v>14</v>
      </c>
      <c r="AS4" s="77" t="s">
        <v>15</v>
      </c>
      <c r="AT4" s="69"/>
    </row>
    <row r="5" spans="1:48" s="17" customFormat="1" ht="14.25" customHeight="1" x14ac:dyDescent="0.25">
      <c r="A5" s="104"/>
      <c r="B5" s="76"/>
      <c r="C5" s="106"/>
      <c r="D5" s="83"/>
      <c r="E5" s="76"/>
      <c r="F5" s="94"/>
      <c r="G5" s="94"/>
      <c r="H5" s="83"/>
      <c r="I5" s="76"/>
      <c r="J5" s="98"/>
      <c r="K5" s="98"/>
      <c r="L5" s="76"/>
      <c r="M5" s="94"/>
      <c r="N5" s="94"/>
      <c r="O5" s="76"/>
      <c r="P5" s="76"/>
      <c r="Q5" s="73"/>
      <c r="R5" s="73"/>
      <c r="S5" s="101"/>
      <c r="T5" s="75"/>
      <c r="U5" s="94"/>
      <c r="V5" s="94"/>
      <c r="W5" s="76"/>
      <c r="X5" s="76"/>
      <c r="Y5" s="76"/>
      <c r="Z5" s="76"/>
      <c r="AA5" s="96"/>
      <c r="AB5" s="94"/>
      <c r="AC5" s="94"/>
      <c r="AD5" s="76"/>
      <c r="AE5" s="76"/>
      <c r="AF5" s="83"/>
      <c r="AG5" s="83"/>
      <c r="AH5" s="83"/>
      <c r="AI5" s="86"/>
      <c r="AJ5" s="89"/>
      <c r="AK5" s="71"/>
      <c r="AL5" s="78" t="s">
        <v>16</v>
      </c>
      <c r="AM5" s="73" t="s">
        <v>17</v>
      </c>
      <c r="AN5" s="74"/>
      <c r="AO5" s="74"/>
      <c r="AP5" s="75"/>
      <c r="AQ5" s="76"/>
      <c r="AR5" s="76"/>
      <c r="AS5" s="77"/>
      <c r="AT5" s="69"/>
    </row>
    <row r="6" spans="1:48" s="17" customFormat="1" ht="23.25" customHeight="1" x14ac:dyDescent="0.25">
      <c r="A6" s="104"/>
      <c r="B6" s="76"/>
      <c r="C6" s="106"/>
      <c r="D6" s="84"/>
      <c r="E6" s="76"/>
      <c r="F6" s="94"/>
      <c r="G6" s="94"/>
      <c r="H6" s="84"/>
      <c r="I6" s="76"/>
      <c r="J6" s="98"/>
      <c r="K6" s="98"/>
      <c r="L6" s="76"/>
      <c r="M6" s="94"/>
      <c r="N6" s="94"/>
      <c r="O6" s="76"/>
      <c r="P6" s="76"/>
      <c r="Q6" s="73"/>
      <c r="R6" s="73"/>
      <c r="S6" s="101"/>
      <c r="T6" s="75"/>
      <c r="U6" s="94"/>
      <c r="V6" s="94"/>
      <c r="W6" s="76"/>
      <c r="X6" s="76"/>
      <c r="Y6" s="76"/>
      <c r="Z6" s="76"/>
      <c r="AA6" s="96"/>
      <c r="AB6" s="94"/>
      <c r="AC6" s="94"/>
      <c r="AD6" s="76"/>
      <c r="AE6" s="76"/>
      <c r="AF6" s="84"/>
      <c r="AG6" s="84"/>
      <c r="AH6" s="84"/>
      <c r="AI6" s="87"/>
      <c r="AJ6" s="90"/>
      <c r="AK6" s="72"/>
      <c r="AL6" s="79"/>
      <c r="AM6" s="18" t="s">
        <v>18</v>
      </c>
      <c r="AN6" s="18" t="s">
        <v>19</v>
      </c>
      <c r="AO6" s="19" t="s">
        <v>20</v>
      </c>
      <c r="AP6" s="18"/>
      <c r="AQ6" s="76"/>
      <c r="AR6" s="76"/>
      <c r="AS6" s="77"/>
      <c r="AT6" s="69"/>
    </row>
    <row r="7" spans="1:48" s="29" customFormat="1" ht="9" customHeight="1" thickBot="1" x14ac:dyDescent="0.3">
      <c r="A7" s="20">
        <v>1</v>
      </c>
      <c r="B7" s="21">
        <v>2</v>
      </c>
      <c r="C7" s="22">
        <v>3</v>
      </c>
      <c r="D7" s="57">
        <v>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8"/>
      <c r="S7" s="23">
        <v>5</v>
      </c>
      <c r="T7" s="59">
        <v>6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24"/>
      <c r="AJ7" s="23">
        <v>7</v>
      </c>
      <c r="AK7" s="25">
        <v>8</v>
      </c>
      <c r="AL7" s="26">
        <v>9</v>
      </c>
      <c r="AM7" s="21">
        <v>10</v>
      </c>
      <c r="AN7" s="21">
        <v>11</v>
      </c>
      <c r="AO7" s="26">
        <v>12</v>
      </c>
      <c r="AP7" s="21">
        <v>13</v>
      </c>
      <c r="AQ7" s="21">
        <v>14</v>
      </c>
      <c r="AR7" s="21">
        <v>15</v>
      </c>
      <c r="AS7" s="27">
        <v>16</v>
      </c>
      <c r="AT7" s="28">
        <v>17</v>
      </c>
    </row>
    <row r="8" spans="1:48" ht="21.95" customHeight="1" x14ac:dyDescent="0.25">
      <c r="A8" s="60">
        <v>1</v>
      </c>
      <c r="B8" s="62" t="s">
        <v>22</v>
      </c>
      <c r="C8" s="64"/>
      <c r="D8" s="30" t="s">
        <v>21</v>
      </c>
      <c r="E8" s="30" t="s">
        <v>21</v>
      </c>
      <c r="F8" s="31"/>
      <c r="G8" s="31"/>
      <c r="H8" s="30" t="s">
        <v>21</v>
      </c>
      <c r="I8" s="30" t="s">
        <v>21</v>
      </c>
      <c r="J8" s="30" t="s">
        <v>21</v>
      </c>
      <c r="K8" s="30" t="s">
        <v>21</v>
      </c>
      <c r="L8" s="30" t="s">
        <v>21</v>
      </c>
      <c r="M8" s="31"/>
      <c r="N8" s="31"/>
      <c r="O8" s="30" t="s">
        <v>21</v>
      </c>
      <c r="P8" s="30" t="s">
        <v>21</v>
      </c>
      <c r="Q8" s="30" t="s">
        <v>21</v>
      </c>
      <c r="R8" s="30" t="s">
        <v>21</v>
      </c>
      <c r="S8" s="32"/>
      <c r="T8" s="33" t="s">
        <v>21</v>
      </c>
      <c r="U8" s="34"/>
      <c r="V8" s="34"/>
      <c r="W8" s="33" t="s">
        <v>21</v>
      </c>
      <c r="X8" s="33" t="s">
        <v>21</v>
      </c>
      <c r="Y8" s="33" t="s">
        <v>21</v>
      </c>
      <c r="Z8" s="108" t="s">
        <v>21</v>
      </c>
      <c r="AA8" s="33" t="s">
        <v>21</v>
      </c>
      <c r="AB8" s="34"/>
      <c r="AC8" s="34"/>
      <c r="AD8" s="33" t="s">
        <v>21</v>
      </c>
      <c r="AE8" s="33" t="s">
        <v>21</v>
      </c>
      <c r="AF8" s="33" t="s">
        <v>21</v>
      </c>
      <c r="AG8" s="33" t="s">
        <v>21</v>
      </c>
      <c r="AH8" s="33" t="s">
        <v>21</v>
      </c>
      <c r="AI8" s="34"/>
      <c r="AJ8" s="32"/>
      <c r="AK8" s="35"/>
      <c r="AL8" s="36"/>
      <c r="AM8" s="37"/>
      <c r="AN8" s="38"/>
      <c r="AO8" s="39"/>
      <c r="AP8" s="38"/>
      <c r="AQ8" s="38"/>
      <c r="AR8" s="38"/>
      <c r="AS8" s="40"/>
      <c r="AT8" s="66"/>
    </row>
    <row r="9" spans="1:48" ht="21.95" customHeight="1" thickBot="1" x14ac:dyDescent="0.3">
      <c r="A9" s="61"/>
      <c r="B9" s="63"/>
      <c r="C9" s="65"/>
      <c r="D9" s="41">
        <v>8</v>
      </c>
      <c r="E9" s="41">
        <v>8</v>
      </c>
      <c r="F9" s="42"/>
      <c r="G9" s="42"/>
      <c r="H9" s="41">
        <v>8</v>
      </c>
      <c r="I9" s="41">
        <v>8</v>
      </c>
      <c r="J9" s="41">
        <v>8</v>
      </c>
      <c r="K9" s="41">
        <v>8</v>
      </c>
      <c r="L9" s="41">
        <v>8</v>
      </c>
      <c r="M9" s="42"/>
      <c r="N9" s="42"/>
      <c r="O9" s="43">
        <v>8</v>
      </c>
      <c r="P9" s="53">
        <v>8</v>
      </c>
      <c r="Q9" s="53">
        <v>8</v>
      </c>
      <c r="R9" s="43">
        <v>7</v>
      </c>
      <c r="S9" s="44">
        <f t="shared" ref="S9" ca="1" si="0">SUMIF(D8:R9,"я",D9:R9)</f>
        <v>87</v>
      </c>
      <c r="T9" s="41">
        <v>8</v>
      </c>
      <c r="U9" s="42"/>
      <c r="V9" s="42"/>
      <c r="W9" s="41">
        <v>8</v>
      </c>
      <c r="X9" s="107">
        <v>8</v>
      </c>
      <c r="Y9" s="41">
        <v>8</v>
      </c>
      <c r="Z9" s="41">
        <v>8</v>
      </c>
      <c r="AA9" s="52">
        <v>9</v>
      </c>
      <c r="AB9" s="42"/>
      <c r="AC9" s="42"/>
      <c r="AD9" s="41">
        <v>8</v>
      </c>
      <c r="AE9" s="41">
        <v>8</v>
      </c>
      <c r="AF9" s="41">
        <v>8</v>
      </c>
      <c r="AG9" s="41">
        <v>8</v>
      </c>
      <c r="AH9" s="41">
        <v>8</v>
      </c>
      <c r="AI9" s="45"/>
      <c r="AJ9" s="44">
        <f ca="1">SUMIF(T8:AI9,"я",T9:AI9)</f>
        <v>89</v>
      </c>
      <c r="AK9" s="46"/>
      <c r="AL9" s="47">
        <f ca="1">$S9+$AJ9</f>
        <v>176</v>
      </c>
      <c r="AM9" s="110">
        <f ca="1">SUMIFS(D9:AI9,D8:AI8,"Я",D9:AI9,"&gt;8")-COUNTIFS(D8:AI8,"Я",D9:AI9,"&gt;8")*8+SUMIF(D8:AI8,"К",D9:AI9)+SUMIFS(D9:AI9,D9:AI9,"&gt;7",D$3:AI$3,"*~*")-COUNTIFS(D9:AI9,"&gt;7",D$3:AI$3,"*~*")*7</f>
        <v>3</v>
      </c>
      <c r="AN9" s="48"/>
      <c r="AO9" s="49">
        <f ca="1">SUMIF(D8:AI9,"РВ",D9:AI9)</f>
        <v>0</v>
      </c>
      <c r="AP9" s="48"/>
      <c r="AQ9" s="54">
        <f>COUNTIFS(D8:AI8,"Я",D9:AI9,"&lt;8",D3:AI3,"&lt;32")*8-SUMIFS(D9:AI9,D8:AI8,"Я",D9:AI9,"&lt;8",D3:AI3,"&lt;32")+COUNTIF(D8:AI8,"ДО")*8+COUNTIFS(D8:AI8,"Я",D3:AI3,"*~*")*7-SUMIFS(D9:AI9,D8:AI8,"Я",D3:AI3,"*~*")</f>
        <v>-2</v>
      </c>
      <c r="AR9" s="48"/>
      <c r="AS9" s="50"/>
      <c r="AT9" s="67"/>
      <c r="AV9" s="51"/>
    </row>
    <row r="11" spans="1:48" x14ac:dyDescent="0.25">
      <c r="AJ11" t="s">
        <v>28</v>
      </c>
      <c r="AR11" t="s">
        <v>29</v>
      </c>
    </row>
    <row r="13" spans="1:48" x14ac:dyDescent="0.25">
      <c r="AN13" t="s">
        <v>24</v>
      </c>
    </row>
    <row r="14" spans="1:48" x14ac:dyDescent="0.25"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S14" s="109"/>
    </row>
    <row r="15" spans="1:48" x14ac:dyDescent="0.25"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8" x14ac:dyDescent="0.25"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4:37" x14ac:dyDescent="0.25"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t="s">
        <v>27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4:37" x14ac:dyDescent="0.25"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4:37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4:37" x14ac:dyDescent="0.25">
      <c r="D20" s="56"/>
      <c r="E20" s="56"/>
      <c r="F20" s="56"/>
      <c r="G20" s="56"/>
      <c r="H20" s="56"/>
      <c r="I20" s="56" t="s">
        <v>30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4:37" x14ac:dyDescent="0.25">
      <c r="D21" s="56"/>
      <c r="E21" s="56"/>
      <c r="F21" s="56"/>
      <c r="G21" s="56"/>
      <c r="H21" s="56"/>
      <c r="I21" s="56"/>
      <c r="J21" s="56"/>
      <c r="K21" s="56"/>
      <c r="L21" s="56" t="s">
        <v>31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4:37" x14ac:dyDescent="0.25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</sheetData>
  <mergeCells count="53">
    <mergeCell ref="L1:M1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U3:U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AG3:AG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AH3:AH6"/>
    <mergeCell ref="AI3:AI6"/>
    <mergeCell ref="AJ3:AJ6"/>
    <mergeCell ref="AK3:AP3"/>
    <mergeCell ref="AQ3:AQ6"/>
    <mergeCell ref="AT8:AT9"/>
    <mergeCell ref="AT3:AT6"/>
    <mergeCell ref="AK4:AK6"/>
    <mergeCell ref="AL4:AP4"/>
    <mergeCell ref="AR4:AR6"/>
    <mergeCell ref="AS4:AS6"/>
    <mergeCell ref="AL5:AL6"/>
    <mergeCell ref="AM5:AP5"/>
    <mergeCell ref="AR3:AS3"/>
    <mergeCell ref="D7:R7"/>
    <mergeCell ref="T7:AH7"/>
    <mergeCell ref="A8:A9"/>
    <mergeCell ref="B8:B9"/>
    <mergeCell ref="C8:C9"/>
  </mergeCells>
  <conditionalFormatting sqref="AO8:AO9">
    <cfRule type="cellIs" dxfId="4" priority="5" stopIfTrue="1" operator="greaterThan">
      <formula>0</formula>
    </cfRule>
  </conditionalFormatting>
  <conditionalFormatting sqref="AO8:AO9">
    <cfRule type="cellIs" dxfId="3" priority="4" stopIfTrue="1" operator="greaterThan">
      <formula>0</formula>
    </cfRule>
  </conditionalFormatting>
  <conditionalFormatting sqref="D9:N9">
    <cfRule type="cellIs" dxfId="2" priority="3" operator="greaterThan">
      <formula>8</formula>
    </cfRule>
  </conditionalFormatting>
  <conditionalFormatting sqref="T9:AI9">
    <cfRule type="cellIs" dxfId="1" priority="2" operator="greaterThan">
      <formula>8</formula>
    </cfRule>
  </conditionalFormatting>
  <conditionalFormatting sqref="O9:R9">
    <cfRule type="cellIs" dxfId="0" priority="1" operator="greaterThan">
      <formula>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Александрович</dc:creator>
  <cp:lastModifiedBy>Иванов Сергей Александрович</cp:lastModifiedBy>
  <dcterms:created xsi:type="dcterms:W3CDTF">2022-12-16T04:55:36Z</dcterms:created>
  <dcterms:modified xsi:type="dcterms:W3CDTF">2022-12-19T08:01:16Z</dcterms:modified>
</cp:coreProperties>
</file>