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410" windowHeight="122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Лист1!$C$1:$D$414</definedName>
  </definedNames>
  <calcPr calcId="124519" refMode="R1C1"/>
</workbook>
</file>

<file path=xl/calcChain.xml><?xml version="1.0" encoding="utf-8"?>
<calcChain xmlns="http://schemas.openxmlformats.org/spreadsheetml/2006/main">
  <c r="K416" i="1"/>
  <c r="K523"/>
  <c r="S526"/>
  <c r="O473"/>
  <c r="S473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526"/>
  <c r="G478"/>
  <c r="G477"/>
  <c r="G476"/>
  <c r="G475"/>
  <c r="G474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S525"/>
  <c r="S524"/>
  <c r="S523"/>
  <c r="S522"/>
  <c r="S521"/>
  <c r="S520"/>
  <c r="S519"/>
  <c r="S518"/>
  <c r="S517"/>
  <c r="S516"/>
  <c r="S515"/>
  <c r="S514"/>
  <c r="S513"/>
  <c r="S512"/>
  <c r="S511"/>
  <c r="S510"/>
  <c r="S509"/>
  <c r="S508"/>
  <c r="S507"/>
  <c r="S506"/>
  <c r="S505"/>
  <c r="S504"/>
  <c r="S503"/>
  <c r="S502"/>
  <c r="S501"/>
  <c r="S500"/>
  <c r="S499"/>
  <c r="S498"/>
  <c r="S497"/>
  <c r="S496"/>
  <c r="S495"/>
  <c r="S494"/>
  <c r="S493"/>
  <c r="S492"/>
  <c r="S491"/>
  <c r="S490"/>
  <c r="S489"/>
  <c r="S488"/>
  <c r="S487"/>
  <c r="S486"/>
  <c r="S485"/>
  <c r="S484"/>
  <c r="S483"/>
  <c r="S482"/>
  <c r="S481"/>
  <c r="S480"/>
  <c r="S479"/>
  <c r="S478"/>
  <c r="S477"/>
  <c r="S476"/>
  <c r="S475"/>
  <c r="S474"/>
  <c r="S472"/>
  <c r="S471"/>
  <c r="S470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80"/>
  <c r="O479"/>
  <c r="O526"/>
  <c r="O478"/>
  <c r="O477"/>
  <c r="O476"/>
  <c r="O475"/>
  <c r="O474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5"/>
  <c r="O444"/>
  <c r="O443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D437"/>
  <c r="D436"/>
  <c r="D420"/>
  <c r="D504"/>
  <c r="D429"/>
  <c r="D417"/>
  <c r="D416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526"/>
  <c r="D478"/>
  <c r="D477"/>
  <c r="D476"/>
  <c r="D475"/>
  <c r="D474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5"/>
  <c r="D434"/>
  <c r="D433"/>
  <c r="D432"/>
  <c r="D431"/>
  <c r="D430"/>
  <c r="D428"/>
  <c r="D427"/>
  <c r="D426"/>
  <c r="D425"/>
  <c r="D424"/>
  <c r="D423"/>
  <c r="D422"/>
  <c r="D421"/>
  <c r="D419"/>
  <c r="D418"/>
  <c r="S414"/>
  <c r="R414"/>
  <c r="O414"/>
  <c r="N414"/>
  <c r="K414"/>
  <c r="J414"/>
  <c r="G414"/>
  <c r="D414"/>
  <c r="S376"/>
  <c r="R376"/>
  <c r="O376"/>
  <c r="N376"/>
  <c r="K376"/>
  <c r="J376"/>
  <c r="G376"/>
  <c r="D376"/>
  <c r="S345"/>
  <c r="R345"/>
  <c r="O345"/>
  <c r="N345"/>
  <c r="K345"/>
  <c r="J345"/>
  <c r="G345"/>
  <c r="D345"/>
  <c r="V321"/>
  <c r="V292"/>
  <c r="W261"/>
  <c r="V261"/>
  <c r="K321"/>
  <c r="R321"/>
  <c r="N321"/>
  <c r="J321"/>
  <c r="G321"/>
  <c r="D321"/>
  <c r="K292"/>
  <c r="J292"/>
  <c r="R292"/>
  <c r="N292"/>
  <c r="G292"/>
  <c r="D292"/>
  <c r="S261"/>
  <c r="R261"/>
  <c r="P261"/>
  <c r="N261"/>
  <c r="G261"/>
  <c r="K261"/>
  <c r="J261"/>
  <c r="G225"/>
  <c r="D225"/>
  <c r="G163"/>
  <c r="D163"/>
  <c r="G136"/>
  <c r="D136"/>
  <c r="G97"/>
  <c r="D97"/>
  <c r="G32"/>
  <c r="D32"/>
  <c r="K517" l="1"/>
  <c r="K501"/>
  <c r="K417"/>
  <c r="K421"/>
  <c r="K425"/>
  <c r="K429"/>
  <c r="K434"/>
  <c r="K438"/>
  <c r="K442"/>
  <c r="K446"/>
  <c r="K450"/>
  <c r="K454"/>
  <c r="K458"/>
  <c r="K462"/>
  <c r="K466"/>
  <c r="K470"/>
  <c r="K474"/>
  <c r="K478"/>
  <c r="K482"/>
  <c r="K486"/>
  <c r="K490"/>
  <c r="K494"/>
  <c r="K498"/>
  <c r="K503"/>
  <c r="K507"/>
  <c r="K511"/>
  <c r="K515"/>
  <c r="K520"/>
  <c r="K529"/>
  <c r="K420"/>
  <c r="K424"/>
  <c r="K428"/>
  <c r="K433"/>
  <c r="K437"/>
  <c r="K441"/>
  <c r="K445"/>
  <c r="K449"/>
  <c r="K453"/>
  <c r="K457"/>
  <c r="K461"/>
  <c r="K465"/>
  <c r="K469"/>
  <c r="K473"/>
  <c r="K477"/>
  <c r="K481"/>
  <c r="K485"/>
  <c r="K489"/>
  <c r="K493"/>
  <c r="K497"/>
  <c r="K502"/>
  <c r="K506"/>
  <c r="K510"/>
  <c r="K514"/>
  <c r="K519"/>
  <c r="K521"/>
  <c r="K524"/>
  <c r="K419"/>
  <c r="K423"/>
  <c r="K427"/>
  <c r="K431"/>
  <c r="K436"/>
  <c r="K440"/>
  <c r="K444"/>
  <c r="K448"/>
  <c r="K452"/>
  <c r="K456"/>
  <c r="K460"/>
  <c r="K464"/>
  <c r="K468"/>
  <c r="K472"/>
  <c r="K476"/>
  <c r="K480"/>
  <c r="K484"/>
  <c r="K488"/>
  <c r="K492"/>
  <c r="K496"/>
  <c r="K500"/>
  <c r="K505"/>
  <c r="K509"/>
  <c r="K513"/>
  <c r="K518"/>
  <c r="K525"/>
  <c r="K526"/>
  <c r="K418"/>
  <c r="K422"/>
  <c r="K426"/>
  <c r="K430"/>
  <c r="K435"/>
  <c r="K439"/>
  <c r="K443"/>
  <c r="K447"/>
  <c r="K451"/>
  <c r="K455"/>
  <c r="K459"/>
  <c r="K463"/>
  <c r="K467"/>
  <c r="K471"/>
  <c r="K475"/>
  <c r="K479"/>
  <c r="K483"/>
  <c r="K487"/>
  <c r="K491"/>
  <c r="K495"/>
  <c r="K499"/>
  <c r="K504"/>
  <c r="K508"/>
  <c r="K512"/>
  <c r="K516"/>
  <c r="K522"/>
  <c r="K432"/>
  <c r="S529"/>
  <c r="G440"/>
  <c r="G527" s="1"/>
  <c r="O529"/>
  <c r="S528"/>
  <c r="O528"/>
  <c r="D525"/>
  <c r="K528" l="1"/>
  <c r="D527"/>
</calcChain>
</file>

<file path=xl/sharedStrings.xml><?xml version="1.0" encoding="utf-8"?>
<sst xmlns="http://schemas.openxmlformats.org/spreadsheetml/2006/main" count="464" uniqueCount="232">
  <si>
    <t>Продажи</t>
  </si>
  <si>
    <t>Номенклатура</t>
  </si>
  <si>
    <t>Количество (в базовых единицах)</t>
  </si>
  <si>
    <t>ИТОГО:</t>
  </si>
  <si>
    <t>Период:  Декабрь 2012 г.</t>
  </si>
  <si>
    <t>Январь</t>
  </si>
  <si>
    <t>Февраль</t>
  </si>
  <si>
    <t>Клиент: ИП Саванеев Интернет</t>
  </si>
  <si>
    <t>Клиент: ИП Саванеев Москва</t>
  </si>
  <si>
    <t>Часы 2034/3311813 Штурманские, шт</t>
  </si>
  <si>
    <t>Часы 3133/1394545 Штурманские, шт</t>
  </si>
  <si>
    <t>март</t>
  </si>
  <si>
    <t xml:space="preserve">M.2.04.0.009.4 </t>
  </si>
  <si>
    <t>Период:   2012-13 г.</t>
  </si>
  <si>
    <t>АПРЕЛЬ</t>
  </si>
  <si>
    <t>МАЙ</t>
  </si>
  <si>
    <t>B24 126 9 599 0, шт</t>
  </si>
  <si>
    <t>ИЮНЬ</t>
  </si>
  <si>
    <t>ИТОГО</t>
  </si>
  <si>
    <t>ИЮЛЬ</t>
  </si>
  <si>
    <t>2034/3311813</t>
  </si>
  <si>
    <t>V.1.11.0.040.4</t>
  </si>
  <si>
    <t>51524-3301808</t>
  </si>
  <si>
    <t>2416-1764182</t>
  </si>
  <si>
    <t>VK64-3354851</t>
  </si>
  <si>
    <t>Консул Б.Дача</t>
  </si>
  <si>
    <t>Buran B35-853-1117-0</t>
  </si>
  <si>
    <t>Buran B24-126-1-599-0</t>
  </si>
  <si>
    <t>2612/1771727</t>
  </si>
  <si>
    <t>Консул Мега Т.Стан</t>
  </si>
  <si>
    <t>Консул Европейский</t>
  </si>
  <si>
    <t>АВГУСТ</t>
  </si>
  <si>
    <t>VD53-3386880</t>
  </si>
  <si>
    <t>M.2.04.0.071.6</t>
  </si>
  <si>
    <t>V.1.11.0.036.5</t>
  </si>
  <si>
    <t>V.1.11.0.042.4</t>
  </si>
  <si>
    <t>2612-1771726</t>
  </si>
  <si>
    <t>2431-2255288</t>
  </si>
  <si>
    <t>2431-1765180</t>
  </si>
  <si>
    <t>M.2.03.0.008.4</t>
  </si>
  <si>
    <t>B24 126 6 599 0</t>
  </si>
  <si>
    <t>V.1.11.5.036.4</t>
  </si>
  <si>
    <t>M.1.05.0.014.6</t>
  </si>
  <si>
    <t>M.2.03.5.008.4</t>
  </si>
  <si>
    <t>M.1.01.5.001.4</t>
  </si>
  <si>
    <t>V.1.11.5.037.4</t>
  </si>
  <si>
    <t>VK64/3355851</t>
  </si>
  <si>
    <t>2612/1791729</t>
  </si>
  <si>
    <t>2416/1765181</t>
  </si>
  <si>
    <t>51524/3301807</t>
  </si>
  <si>
    <t>VK64/3345820</t>
  </si>
  <si>
    <t>B36 847 1 113 0</t>
  </si>
  <si>
    <t>M.1.01.0.001.4</t>
  </si>
  <si>
    <t>M.1.05.5.012.6</t>
  </si>
  <si>
    <t>M.1.10.0.060.7</t>
  </si>
  <si>
    <t>M.1.10.5.062.7</t>
  </si>
  <si>
    <t>M.1.12.0.052.6</t>
  </si>
  <si>
    <t>M.1.12.5.053.6</t>
  </si>
  <si>
    <t>VK64/3345821</t>
  </si>
  <si>
    <t>B34-129-1-453-0</t>
  </si>
  <si>
    <t>M.2.04.6.010.6</t>
  </si>
  <si>
    <t>V.1.11.0.041.5</t>
  </si>
  <si>
    <t>V.3.09.0.027.4</t>
  </si>
  <si>
    <t>СЕНТЯБРЬ</t>
  </si>
  <si>
    <t>VD78-3306811</t>
  </si>
  <si>
    <t>VK64-3355853</t>
  </si>
  <si>
    <t>VJ21-3361858</t>
  </si>
  <si>
    <t>51524-3334815</t>
  </si>
  <si>
    <t>51524-3331816</t>
  </si>
  <si>
    <t>51524-3306812</t>
  </si>
  <si>
    <t>Часы VK64/3345820</t>
  </si>
  <si>
    <t>B10 928 9 108 0</t>
  </si>
  <si>
    <t>B35 854 2 118 0</t>
  </si>
  <si>
    <t>V.1.11.0.046.4</t>
  </si>
  <si>
    <t>V.3.07.0.018.4</t>
  </si>
  <si>
    <t>V.1.11.0.036.4</t>
  </si>
  <si>
    <t>B38 228 9 124 0</t>
  </si>
  <si>
    <t>M.1.01.6.002.4</t>
  </si>
  <si>
    <t>V.1.11.0.034.4</t>
  </si>
  <si>
    <t>3133/1619653 BL</t>
  </si>
  <si>
    <t>M.2.03.6.009.4</t>
  </si>
  <si>
    <t>ОКТЯБРЬ</t>
  </si>
  <si>
    <t>2609-1701703</t>
  </si>
  <si>
    <t>VK64-1401843</t>
  </si>
  <si>
    <t>VK64-1401844</t>
  </si>
  <si>
    <t>NH35-1811840</t>
  </si>
  <si>
    <t>2409-2266294</t>
  </si>
  <si>
    <t>V.2.13.0.074.4</t>
  </si>
  <si>
    <t>VK64-3345820</t>
  </si>
  <si>
    <t>Кольцова Смоленск</t>
  </si>
  <si>
    <t>V.3.07.0.081.4</t>
  </si>
  <si>
    <t>M.1.05.0.013.6</t>
  </si>
  <si>
    <t>M.1.01.0.003.4</t>
  </si>
  <si>
    <t>V.1.11.0.037.4</t>
  </si>
  <si>
    <t xml:space="preserve">V.1.11.0.036.4 </t>
  </si>
  <si>
    <t>V.1.11.0.045.4</t>
  </si>
  <si>
    <t>B38 228 6 127 0</t>
  </si>
  <si>
    <t>V.1.11.0.039.5</t>
  </si>
  <si>
    <t>V.3.09.0.026.4</t>
  </si>
  <si>
    <t>M.1.10.5.028.7</t>
  </si>
  <si>
    <t>НОЯБРЬ</t>
  </si>
  <si>
    <t>VK64-3355852</t>
  </si>
  <si>
    <t>2431-2256287</t>
  </si>
  <si>
    <t xml:space="preserve">M.2.04.0.009.6 </t>
  </si>
  <si>
    <t>M.2.04.0.009.4</t>
  </si>
  <si>
    <t>V.1.11.5.036.5</t>
  </si>
  <si>
    <t>M.1.05.5.012.4</t>
  </si>
  <si>
    <t>2431-2255289</t>
  </si>
  <si>
    <t xml:space="preserve"> B50-104-7-490-2</t>
  </si>
  <si>
    <t>B37 266 6 119 0</t>
  </si>
  <si>
    <t>V.2.13.5.076.5</t>
  </si>
  <si>
    <t>V.3.09.0.025.4</t>
  </si>
  <si>
    <t>M.2.04.5.009.6</t>
  </si>
  <si>
    <t>R.3.08.0.023.4</t>
  </si>
  <si>
    <t>декабрь</t>
  </si>
  <si>
    <t>V.2.13.5.077.4</t>
  </si>
  <si>
    <t>2431-1765179</t>
  </si>
  <si>
    <t>NH35-1811871</t>
  </si>
  <si>
    <t>VD53-3385878</t>
  </si>
  <si>
    <t>VD78-3301810</t>
  </si>
  <si>
    <t>ДЕКАБРЬ</t>
  </si>
  <si>
    <t>V.2.13.0.075.4</t>
  </si>
  <si>
    <t>B70 133 1 609 0, шт</t>
  </si>
  <si>
    <t>P.4.06.5.043</t>
  </si>
  <si>
    <t>V.2.13.5.076.4</t>
  </si>
  <si>
    <t>M.1.14.5.084.4</t>
  </si>
  <si>
    <t>V.1.11.0.037.5</t>
  </si>
  <si>
    <t>M.1.01.5.001.</t>
  </si>
  <si>
    <t>V.1.11.5.038.4</t>
  </si>
  <si>
    <t>M.1.14.0.087.4</t>
  </si>
  <si>
    <t>M.1.14.0.086.4</t>
  </si>
  <si>
    <t>R.3.08.5.022.4</t>
  </si>
  <si>
    <t>V.2.13.0.075.5</t>
  </si>
  <si>
    <t>B37 266 9 121 0</t>
  </si>
  <si>
    <t>B50 442 6 902 4</t>
  </si>
  <si>
    <t xml:space="preserve">M.2.03.0.008.4 </t>
  </si>
  <si>
    <t>M.1.05.0.012.6</t>
  </si>
  <si>
    <t>V.1.11.0.035.4</t>
  </si>
  <si>
    <t xml:space="preserve">V.3.09.0.024.4 </t>
  </si>
  <si>
    <t>B50 121 1 560 4</t>
  </si>
  <si>
    <t>B50 103 1 516 black BMW</t>
  </si>
  <si>
    <t xml:space="preserve">2431/2255289 </t>
  </si>
  <si>
    <t>B51 442 6 905 4</t>
  </si>
  <si>
    <t>B24 126 1 599 0</t>
  </si>
  <si>
    <t>M.2.04.0.009.6</t>
  </si>
  <si>
    <t>M.2.04.5.070.6</t>
  </si>
  <si>
    <t>Часы 2609/1701695</t>
  </si>
  <si>
    <t>Часы VD78/3306811</t>
  </si>
  <si>
    <t>Часы VK64/3355853</t>
  </si>
  <si>
    <t>P.4.06.5.017</t>
  </si>
  <si>
    <t xml:space="preserve"> VK64/3345820</t>
  </si>
  <si>
    <t>B51 124 6 566 4</t>
  </si>
  <si>
    <t xml:space="preserve">V.3.09.0.027.4 </t>
  </si>
  <si>
    <t>V.3.07.0.019.4</t>
  </si>
  <si>
    <t>V.3.07.0.082.4</t>
  </si>
  <si>
    <t>V.3.07.0.083.4</t>
  </si>
  <si>
    <t xml:space="preserve">V.3.09.0.057.4 </t>
  </si>
  <si>
    <t>V.1.11.0.038.5</t>
  </si>
  <si>
    <t>V.1.11.0.038.4</t>
  </si>
  <si>
    <t>V.1.11.0.041.4</t>
  </si>
  <si>
    <t>V.1.11.5.038.5</t>
  </si>
  <si>
    <t>V.2.13.0.074.5</t>
  </si>
  <si>
    <t>R.3.08.5.020.4</t>
  </si>
  <si>
    <t>R.3.08.5.021.4</t>
  </si>
  <si>
    <t>M.1.14.0.085.4</t>
  </si>
  <si>
    <t>M.1.10.0.061.7</t>
  </si>
  <si>
    <t>M.1.10.5.029.7</t>
  </si>
  <si>
    <t>M.1.10.0.062.7</t>
  </si>
  <si>
    <t>M.2.04.5.009.4</t>
  </si>
  <si>
    <t>M.2.04.6.010.4</t>
  </si>
  <si>
    <t>M.2.04.5.011.7</t>
  </si>
  <si>
    <t>V1.11.0.034.4</t>
  </si>
  <si>
    <t xml:space="preserve">M.2.03.5.008.4 </t>
  </si>
  <si>
    <t xml:space="preserve">V.1.11.0.046.4 </t>
  </si>
  <si>
    <t xml:space="preserve">M.1.01.0.001.4 </t>
  </si>
  <si>
    <t xml:space="preserve">V.1.11.0.037.4 </t>
  </si>
  <si>
    <t xml:space="preserve">V.1.11.0.040.4 </t>
  </si>
  <si>
    <t xml:space="preserve">V.1.11.5.036.4 </t>
  </si>
  <si>
    <t xml:space="preserve"> 51524/3331818</t>
  </si>
  <si>
    <t xml:space="preserve">V.3.09.0.026.4 </t>
  </si>
  <si>
    <t xml:space="preserve"> 2431/1765179</t>
  </si>
  <si>
    <t xml:space="preserve"> 51524/3331818 </t>
  </si>
  <si>
    <t xml:space="preserve">M.1.01.0.003.4 </t>
  </si>
  <si>
    <t xml:space="preserve">V.1.11.0.039.5 </t>
  </si>
  <si>
    <t xml:space="preserve">M.2.03.6.009.4 </t>
  </si>
  <si>
    <t xml:space="preserve">2612/1791729 </t>
  </si>
  <si>
    <t xml:space="preserve"> 2034/3311813 </t>
  </si>
  <si>
    <t xml:space="preserve">2416/1764182 </t>
  </si>
  <si>
    <t xml:space="preserve">VK64/3354851 </t>
  </si>
  <si>
    <t xml:space="preserve">VK64/3355851 </t>
  </si>
  <si>
    <t xml:space="preserve"> 2612/1771727 </t>
  </si>
  <si>
    <t xml:space="preserve"> VK64/3355851 </t>
  </si>
  <si>
    <t xml:space="preserve">V.1.11.0.041.5 </t>
  </si>
  <si>
    <t xml:space="preserve">V.3.07.0.018.4 </t>
  </si>
  <si>
    <t xml:space="preserve"> 2431/2255288 </t>
  </si>
  <si>
    <t>P.4.06.0.044</t>
  </si>
  <si>
    <t xml:space="preserve">P.4.06.5.016 </t>
  </si>
  <si>
    <t>V.1.11.5.037.5</t>
  </si>
  <si>
    <t>M.1.05.0.012.4</t>
  </si>
  <si>
    <t>M.1.05.0.013.4</t>
  </si>
  <si>
    <t>M.1.05.5.015.6</t>
  </si>
  <si>
    <t>M.2.04.0.011.7</t>
  </si>
  <si>
    <t>R.3.08.0.020.4</t>
  </si>
  <si>
    <t>R.3.08.0.090.4</t>
  </si>
  <si>
    <t>R.3.08.0.091.4</t>
  </si>
  <si>
    <t>R.3.08.5.092.4</t>
  </si>
  <si>
    <t>R.3.08.5.093.4</t>
  </si>
  <si>
    <t>V.2.13.5.077.5</t>
  </si>
  <si>
    <t>V.2.16.0.094.4</t>
  </si>
  <si>
    <t>V.2.16.0.094.5</t>
  </si>
  <si>
    <t>V.2.16.0.095.4</t>
  </si>
  <si>
    <t>V.2.16.0.095.5</t>
  </si>
  <si>
    <t>V.2.16.0.096.4</t>
  </si>
  <si>
    <t>V.2.16.0.096.5</t>
  </si>
  <si>
    <t>V.2.16.0.097.4</t>
  </si>
  <si>
    <t>V.2.16.5.094.4</t>
  </si>
  <si>
    <t>V.2.16.5.094.5</t>
  </si>
  <si>
    <t>V.2.16.5.098.4</t>
  </si>
  <si>
    <t>V.2.16.5.098.5</t>
  </si>
  <si>
    <t>M.1.10.0.028.7</t>
  </si>
  <si>
    <t>M.1.10.5.031.7</t>
  </si>
  <si>
    <t>M.1.12.0.050.6</t>
  </si>
  <si>
    <t>M.1.12.0.051.6</t>
  </si>
  <si>
    <t>P.2.15.0.088.6</t>
  </si>
  <si>
    <t>P.2.15.0.089.6</t>
  </si>
  <si>
    <t>P.2.15.5.088.6</t>
  </si>
  <si>
    <t>P.2.15.5.089.6</t>
  </si>
  <si>
    <t xml:space="preserve">2409/2261293 </t>
  </si>
  <si>
    <t>B24 128 1 450 0</t>
  </si>
  <si>
    <t xml:space="preserve">2034/3311813 </t>
  </si>
  <si>
    <t>VINTAGE BRISTOL</t>
  </si>
  <si>
    <t>P.4.06.0.016</t>
  </si>
</sst>
</file>

<file path=xl/styles.xml><?xml version="1.0" encoding="utf-8"?>
<styleSheet xmlns="http://schemas.openxmlformats.org/spreadsheetml/2006/main">
  <numFmts count="1">
    <numFmt numFmtId="166" formatCode="0;[Red]\-0"/>
  </numFmts>
  <fonts count="19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b/>
      <sz val="11"/>
      <color indexed="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" fillId="0" borderId="0">
      <alignment horizontal="left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34">
    <xf numFmtId="0" fontId="0" fillId="0" borderId="0" xfId="0"/>
    <xf numFmtId="0" fontId="0" fillId="0" borderId="0" xfId="0" applyFill="1"/>
    <xf numFmtId="0" fontId="2" fillId="0" borderId="3" xfId="1" applyFont="1" applyFill="1" applyBorder="1" applyAlignment="1">
      <alignment vertical="center" wrapText="1"/>
    </xf>
    <xf numFmtId="0" fontId="0" fillId="5" borderId="0" xfId="0" applyFill="1"/>
    <xf numFmtId="0" fontId="4" fillId="0" borderId="0" xfId="0" applyFont="1" applyFill="1"/>
    <xf numFmtId="0" fontId="0" fillId="8" borderId="0" xfId="0" applyFill="1"/>
    <xf numFmtId="0" fontId="2" fillId="8" borderId="0" xfId="1" applyFont="1" applyFill="1" applyAlignment="1">
      <alignment horizontal="center" vertical="center" wrapText="1"/>
    </xf>
    <xf numFmtId="0" fontId="0" fillId="7" borderId="0" xfId="0" applyFill="1"/>
    <xf numFmtId="0" fontId="5" fillId="4" borderId="0" xfId="0" applyFont="1" applyFill="1"/>
    <xf numFmtId="0" fontId="5" fillId="0" borderId="0" xfId="0" applyFont="1" applyFill="1"/>
    <xf numFmtId="0" fontId="5" fillId="8" borderId="0" xfId="0" applyFont="1" applyFill="1"/>
    <xf numFmtId="0" fontId="5" fillId="10" borderId="0" xfId="0" applyFont="1" applyFill="1"/>
    <xf numFmtId="0" fontId="5" fillId="9" borderId="0" xfId="0" applyFont="1" applyFill="1"/>
    <xf numFmtId="0" fontId="2" fillId="4" borderId="0" xfId="0" applyFont="1" applyFill="1"/>
    <xf numFmtId="0" fontId="2" fillId="8" borderId="0" xfId="0" applyFont="1" applyFill="1"/>
    <xf numFmtId="0" fontId="2" fillId="10" borderId="0" xfId="0" applyFont="1" applyFill="1"/>
    <xf numFmtId="0" fontId="2" fillId="0" borderId="0" xfId="0" applyFont="1" applyFill="1"/>
    <xf numFmtId="0" fontId="5" fillId="5" borderId="0" xfId="0" applyFont="1" applyFill="1"/>
    <xf numFmtId="0" fontId="5" fillId="9" borderId="0" xfId="0" applyFont="1" applyFill="1" applyBorder="1"/>
    <xf numFmtId="0" fontId="5" fillId="8" borderId="0" xfId="0" applyFont="1" applyFill="1" applyBorder="1"/>
    <xf numFmtId="0" fontId="5" fillId="0" borderId="0" xfId="0" applyFont="1" applyFill="1" applyBorder="1"/>
    <xf numFmtId="0" fontId="5" fillId="7" borderId="0" xfId="0" applyFont="1" applyFill="1"/>
    <xf numFmtId="0" fontId="5" fillId="8" borderId="9" xfId="0" applyFont="1" applyFill="1" applyBorder="1"/>
    <xf numFmtId="0" fontId="5" fillId="8" borderId="0" xfId="1" applyFont="1" applyFill="1" applyAlignment="1">
      <alignment horizontal="centerContinuous" wrapText="1"/>
    </xf>
    <xf numFmtId="0" fontId="5" fillId="8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vertical="center" wrapText="1"/>
    </xf>
    <xf numFmtId="0" fontId="2" fillId="8" borderId="0" xfId="1" applyFont="1" applyFill="1" applyBorder="1" applyAlignment="1">
      <alignment horizontal="center" vertical="center" wrapText="1"/>
    </xf>
    <xf numFmtId="1" fontId="5" fillId="8" borderId="0" xfId="1" applyNumberFormat="1" applyFont="1" applyFill="1" applyBorder="1" applyAlignment="1">
      <alignment horizontal="right" vertical="top" wrapText="1"/>
    </xf>
    <xf numFmtId="0" fontId="5" fillId="8" borderId="0" xfId="0" applyNumberFormat="1" applyFont="1" applyFill="1" applyBorder="1" applyAlignment="1">
      <alignment horizontal="left" vertical="top" wrapText="1"/>
    </xf>
    <xf numFmtId="0" fontId="2" fillId="0" borderId="13" xfId="1" applyFont="1" applyFill="1" applyBorder="1" applyAlignment="1">
      <alignment horizontal="centerContinuous" vertical="top" wrapText="1"/>
    </xf>
    <xf numFmtId="0" fontId="2" fillId="0" borderId="11" xfId="1" applyFont="1" applyFill="1" applyBorder="1" applyAlignment="1">
      <alignment vertical="center" wrapText="1"/>
    </xf>
    <xf numFmtId="0" fontId="5" fillId="5" borderId="11" xfId="0" applyFont="1" applyFill="1" applyBorder="1"/>
    <xf numFmtId="1" fontId="5" fillId="0" borderId="15" xfId="0" applyNumberFormat="1" applyFont="1" applyFill="1" applyBorder="1"/>
    <xf numFmtId="0" fontId="5" fillId="0" borderId="11" xfId="0" applyFont="1" applyFill="1" applyBorder="1"/>
    <xf numFmtId="0" fontId="5" fillId="7" borderId="11" xfId="0" applyFont="1" applyFill="1" applyBorder="1"/>
    <xf numFmtId="1" fontId="5" fillId="7" borderId="15" xfId="0" applyNumberFormat="1" applyFont="1" applyFill="1" applyBorder="1"/>
    <xf numFmtId="0" fontId="2" fillId="8" borderId="11" xfId="0" applyFont="1" applyFill="1" applyBorder="1"/>
    <xf numFmtId="1" fontId="5" fillId="8" borderId="15" xfId="0" applyNumberFormat="1" applyFont="1" applyFill="1" applyBorder="1"/>
    <xf numFmtId="0" fontId="2" fillId="0" borderId="11" xfId="0" applyFont="1" applyFill="1" applyBorder="1"/>
    <xf numFmtId="1" fontId="2" fillId="0" borderId="15" xfId="0" applyNumberFormat="1" applyFont="1" applyFill="1" applyBorder="1"/>
    <xf numFmtId="0" fontId="8" fillId="3" borderId="19" xfId="1" applyFont="1" applyFill="1" applyBorder="1" applyAlignment="1">
      <alignment vertical="top" wrapText="1"/>
    </xf>
    <xf numFmtId="0" fontId="2" fillId="7" borderId="11" xfId="0" applyFont="1" applyFill="1" applyBorder="1"/>
    <xf numFmtId="0" fontId="5" fillId="0" borderId="14" xfId="1" applyFont="1" applyFill="1" applyBorder="1" applyAlignment="1">
      <alignment horizontal="centerContinuous" wrapText="1"/>
    </xf>
    <xf numFmtId="0" fontId="2" fillId="0" borderId="15" xfId="1" applyFont="1" applyFill="1" applyBorder="1" applyAlignment="1">
      <alignment horizontal="center" vertical="center" wrapText="1"/>
    </xf>
    <xf numFmtId="0" fontId="5" fillId="0" borderId="15" xfId="0" applyFont="1" applyFill="1" applyBorder="1"/>
    <xf numFmtId="0" fontId="2" fillId="0" borderId="15" xfId="0" applyFont="1" applyFill="1" applyBorder="1"/>
    <xf numFmtId="0" fontId="5" fillId="7" borderId="15" xfId="0" applyFont="1" applyFill="1" applyBorder="1"/>
    <xf numFmtId="0" fontId="5" fillId="8" borderId="15" xfId="0" applyFont="1" applyFill="1" applyBorder="1"/>
    <xf numFmtId="0" fontId="5" fillId="9" borderId="24" xfId="0" applyFont="1" applyFill="1" applyBorder="1" applyAlignment="1">
      <alignment vertical="top" wrapText="1"/>
    </xf>
    <xf numFmtId="0" fontId="2" fillId="9" borderId="22" xfId="0" applyFont="1" applyFill="1" applyBorder="1" applyAlignment="1">
      <alignment vertical="top" wrapText="1"/>
    </xf>
    <xf numFmtId="0" fontId="11" fillId="9" borderId="22" xfId="0" applyFont="1" applyFill="1" applyBorder="1"/>
    <xf numFmtId="1" fontId="5" fillId="9" borderId="23" xfId="1" applyNumberFormat="1" applyFont="1" applyFill="1" applyBorder="1" applyAlignment="1">
      <alignment horizontal="right" vertical="top" wrapText="1"/>
    </xf>
    <xf numFmtId="0" fontId="11" fillId="9" borderId="4" xfId="0" applyFont="1" applyFill="1" applyBorder="1"/>
    <xf numFmtId="1" fontId="5" fillId="9" borderId="17" xfId="1" applyNumberFormat="1" applyFont="1" applyFill="1" applyBorder="1" applyAlignment="1">
      <alignment horizontal="right" vertical="top" wrapText="1"/>
    </xf>
    <xf numFmtId="0" fontId="5" fillId="9" borderId="22" xfId="0" applyFont="1" applyFill="1" applyBorder="1"/>
    <xf numFmtId="0" fontId="5" fillId="9" borderId="11" xfId="0" applyFont="1" applyFill="1" applyBorder="1"/>
    <xf numFmtId="0" fontId="5" fillId="9" borderId="15" xfId="0" applyFont="1" applyFill="1" applyBorder="1"/>
    <xf numFmtId="0" fontId="5" fillId="6" borderId="15" xfId="1" applyFont="1" applyFill="1" applyBorder="1" applyAlignment="1">
      <alignment wrapText="1"/>
    </xf>
    <xf numFmtId="0" fontId="5" fillId="0" borderId="21" xfId="1" applyFont="1" applyFill="1" applyBorder="1" applyAlignment="1">
      <alignment horizontal="centerContinuous" wrapText="1"/>
    </xf>
    <xf numFmtId="0" fontId="5" fillId="7" borderId="0" xfId="0" applyFont="1" applyFill="1" applyBorder="1"/>
    <xf numFmtId="0" fontId="5" fillId="0" borderId="14" xfId="0" applyFont="1" applyFill="1" applyBorder="1"/>
    <xf numFmtId="0" fontId="10" fillId="0" borderId="2" xfId="1" applyFont="1" applyFill="1" applyBorder="1" applyAlignment="1">
      <alignment vertical="top" wrapText="1"/>
    </xf>
    <xf numFmtId="0" fontId="10" fillId="4" borderId="0" xfId="0" applyFont="1" applyFill="1"/>
    <xf numFmtId="0" fontId="10" fillId="9" borderId="2" xfId="1" applyFont="1" applyFill="1" applyBorder="1" applyAlignment="1">
      <alignment vertical="top" wrapText="1"/>
    </xf>
    <xf numFmtId="1" fontId="10" fillId="9" borderId="18" xfId="1" applyNumberFormat="1" applyFont="1" applyFill="1" applyBorder="1" applyAlignment="1">
      <alignment horizontal="right" vertical="top" wrapText="1"/>
    </xf>
    <xf numFmtId="0" fontId="10" fillId="9" borderId="0" xfId="0" applyFont="1" applyFill="1"/>
    <xf numFmtId="1" fontId="9" fillId="8" borderId="0" xfId="1" applyNumberFormat="1" applyFont="1" applyFill="1" applyBorder="1" applyAlignment="1">
      <alignment horizontal="right" vertical="top" wrapText="1"/>
    </xf>
    <xf numFmtId="0" fontId="10" fillId="9" borderId="11" xfId="0" applyFont="1" applyFill="1" applyBorder="1"/>
    <xf numFmtId="0" fontId="10" fillId="9" borderId="0" xfId="0" applyFont="1" applyFill="1" applyBorder="1"/>
    <xf numFmtId="0" fontId="10" fillId="9" borderId="15" xfId="0" applyFont="1" applyFill="1" applyBorder="1"/>
    <xf numFmtId="0" fontId="10" fillId="8" borderId="0" xfId="0" applyFont="1" applyFill="1"/>
    <xf numFmtId="0" fontId="10" fillId="10" borderId="0" xfId="0" applyFont="1" applyFill="1"/>
    <xf numFmtId="0" fontId="10" fillId="0" borderId="0" xfId="0" applyFont="1" applyFill="1"/>
    <xf numFmtId="0" fontId="12" fillId="0" borderId="0" xfId="0" applyFont="1" applyFill="1"/>
    <xf numFmtId="0" fontId="10" fillId="0" borderId="11" xfId="0" applyFont="1" applyFill="1" applyBorder="1"/>
    <xf numFmtId="1" fontId="10" fillId="0" borderId="15" xfId="0" applyNumberFormat="1" applyFont="1" applyFill="1" applyBorder="1"/>
    <xf numFmtId="0" fontId="9" fillId="4" borderId="0" xfId="0" applyFont="1" applyFill="1"/>
    <xf numFmtId="0" fontId="10" fillId="0" borderId="10" xfId="0" applyFont="1" applyFill="1" applyBorder="1"/>
    <xf numFmtId="0" fontId="10" fillId="0" borderId="6" xfId="0" applyFont="1" applyFill="1" applyBorder="1"/>
    <xf numFmtId="0" fontId="10" fillId="9" borderId="10" xfId="0" applyFont="1" applyFill="1" applyBorder="1"/>
    <xf numFmtId="0" fontId="10" fillId="9" borderId="6" xfId="0" applyFont="1" applyFill="1" applyBorder="1"/>
    <xf numFmtId="0" fontId="10" fillId="8" borderId="0" xfId="0" applyFont="1" applyFill="1" applyBorder="1"/>
    <xf numFmtId="0" fontId="9" fillId="9" borderId="11" xfId="0" applyFont="1" applyFill="1" applyBorder="1"/>
    <xf numFmtId="0" fontId="9" fillId="9" borderId="0" xfId="0" applyFont="1" applyFill="1" applyBorder="1"/>
    <xf numFmtId="0" fontId="9" fillId="9" borderId="15" xfId="0" applyFont="1" applyFill="1" applyBorder="1"/>
    <xf numFmtId="0" fontId="9" fillId="8" borderId="0" xfId="0" applyFont="1" applyFill="1"/>
    <xf numFmtId="0" fontId="9" fillId="10" borderId="0" xfId="0" applyFont="1" applyFill="1"/>
    <xf numFmtId="0" fontId="9" fillId="0" borderId="0" xfId="0" applyFont="1" applyFill="1"/>
    <xf numFmtId="0" fontId="13" fillId="0" borderId="0" xfId="0" applyFont="1" applyFill="1"/>
    <xf numFmtId="0" fontId="10" fillId="0" borderId="10" xfId="1" applyFont="1" applyFill="1" applyBorder="1" applyAlignment="1">
      <alignment vertical="top" wrapText="1"/>
    </xf>
    <xf numFmtId="1" fontId="9" fillId="0" borderId="6" xfId="0" applyNumberFormat="1" applyFont="1" applyFill="1" applyBorder="1"/>
    <xf numFmtId="0" fontId="9" fillId="4" borderId="12" xfId="0" applyFont="1" applyFill="1" applyBorder="1"/>
    <xf numFmtId="0" fontId="9" fillId="0" borderId="6" xfId="0" applyFont="1" applyFill="1" applyBorder="1"/>
    <xf numFmtId="0" fontId="9" fillId="0" borderId="12" xfId="0" applyFont="1" applyFill="1" applyBorder="1"/>
    <xf numFmtId="0" fontId="9" fillId="9" borderId="6" xfId="0" applyFont="1" applyFill="1" applyBorder="1"/>
    <xf numFmtId="0" fontId="9" fillId="9" borderId="10" xfId="0" applyFont="1" applyFill="1" applyBorder="1"/>
    <xf numFmtId="0" fontId="9" fillId="9" borderId="12" xfId="0" applyFont="1" applyFill="1" applyBorder="1"/>
    <xf numFmtId="0" fontId="9" fillId="8" borderId="12" xfId="0" applyFont="1" applyFill="1" applyBorder="1"/>
    <xf numFmtId="0" fontId="9" fillId="10" borderId="12" xfId="0" applyFont="1" applyFill="1" applyBorder="1"/>
    <xf numFmtId="0" fontId="13" fillId="0" borderId="12" xfId="0" applyFont="1" applyFill="1" applyBorder="1"/>
    <xf numFmtId="0" fontId="9" fillId="0" borderId="10" xfId="0" applyFont="1" applyFill="1" applyBorder="1"/>
    <xf numFmtId="1" fontId="10" fillId="0" borderId="6" xfId="0" applyNumberFormat="1" applyFont="1" applyFill="1" applyBorder="1"/>
    <xf numFmtId="0" fontId="10" fillId="4" borderId="12" xfId="0" applyFont="1" applyFill="1" applyBorder="1"/>
    <xf numFmtId="0" fontId="10" fillId="0" borderId="12" xfId="0" applyFont="1" applyFill="1" applyBorder="1"/>
    <xf numFmtId="0" fontId="10" fillId="9" borderId="12" xfId="0" applyFont="1" applyFill="1" applyBorder="1"/>
    <xf numFmtId="0" fontId="10" fillId="8" borderId="12" xfId="0" applyFont="1" applyFill="1" applyBorder="1"/>
    <xf numFmtId="0" fontId="10" fillId="10" borderId="12" xfId="0" applyFont="1" applyFill="1" applyBorder="1"/>
    <xf numFmtId="0" fontId="12" fillId="0" borderId="12" xfId="0" applyFont="1" applyFill="1" applyBorder="1"/>
    <xf numFmtId="166" fontId="10" fillId="8" borderId="12" xfId="0" applyNumberFormat="1" applyFont="1" applyFill="1" applyBorder="1"/>
    <xf numFmtId="0" fontId="14" fillId="3" borderId="5" xfId="1" applyFont="1" applyFill="1" applyBorder="1" applyAlignment="1">
      <alignment vertical="top" wrapText="1"/>
    </xf>
    <xf numFmtId="1" fontId="9" fillId="0" borderId="15" xfId="0" applyNumberFormat="1" applyFont="1" applyFill="1" applyBorder="1"/>
    <xf numFmtId="0" fontId="9" fillId="0" borderId="11" xfId="0" applyFont="1" applyFill="1" applyBorder="1"/>
    <xf numFmtId="0" fontId="9" fillId="0" borderId="15" xfId="0" applyFont="1" applyFill="1" applyBorder="1"/>
    <xf numFmtId="0" fontId="9" fillId="0" borderId="0" xfId="0" applyFont="1" applyFill="1" applyBorder="1"/>
    <xf numFmtId="0" fontId="14" fillId="3" borderId="19" xfId="1" applyFont="1" applyFill="1" applyBorder="1" applyAlignment="1">
      <alignment vertical="top" wrapText="1"/>
    </xf>
    <xf numFmtId="1" fontId="14" fillId="3" borderId="20" xfId="1" applyNumberFormat="1" applyFont="1" applyFill="1" applyBorder="1" applyAlignment="1">
      <alignment horizontal="right" vertical="top" wrapText="1"/>
    </xf>
    <xf numFmtId="0" fontId="9" fillId="9" borderId="0" xfId="0" applyFont="1" applyFill="1"/>
    <xf numFmtId="0" fontId="14" fillId="9" borderId="22" xfId="21" applyNumberFormat="1" applyFont="1" applyFill="1" applyBorder="1" applyAlignment="1">
      <alignment horizontal="left" vertical="top"/>
    </xf>
    <xf numFmtId="0" fontId="9" fillId="8" borderId="0" xfId="0" applyNumberFormat="1" applyFont="1" applyFill="1" applyBorder="1" applyAlignment="1">
      <alignment horizontal="left" vertical="top" wrapText="1"/>
    </xf>
    <xf numFmtId="0" fontId="9" fillId="0" borderId="22" xfId="0" applyFont="1" applyFill="1" applyBorder="1"/>
    <xf numFmtId="0" fontId="14" fillId="3" borderId="22" xfId="1" applyFont="1" applyFill="1" applyBorder="1" applyAlignment="1">
      <alignment vertical="top" wrapText="1"/>
    </xf>
    <xf numFmtId="0" fontId="9" fillId="8" borderId="0" xfId="0" applyFont="1" applyFill="1" applyBorder="1"/>
    <xf numFmtId="0" fontId="15" fillId="3" borderId="22" xfId="1" applyFont="1" applyFill="1" applyBorder="1" applyAlignment="1">
      <alignment vertical="top" wrapText="1"/>
    </xf>
    <xf numFmtId="0" fontId="14" fillId="9" borderId="19" xfId="1" applyFont="1" applyFill="1" applyBorder="1" applyAlignment="1">
      <alignment vertical="top" wrapText="1"/>
    </xf>
    <xf numFmtId="0" fontId="10" fillId="8" borderId="0" xfId="1" applyFont="1" applyFill="1" applyBorder="1" applyAlignment="1">
      <alignment horizontal="center" vertical="center" wrapText="1"/>
    </xf>
    <xf numFmtId="1" fontId="9" fillId="9" borderId="23" xfId="1" applyNumberFormat="1" applyFont="1" applyFill="1" applyBorder="1" applyAlignment="1">
      <alignment horizontal="right" vertical="top" wrapText="1"/>
    </xf>
    <xf numFmtId="1" fontId="9" fillId="9" borderId="17" xfId="1" applyNumberFormat="1" applyFont="1" applyFill="1" applyBorder="1" applyAlignment="1">
      <alignment horizontal="right" vertical="top" wrapText="1"/>
    </xf>
    <xf numFmtId="0" fontId="16" fillId="3" borderId="5" xfId="1" applyFont="1" applyFill="1" applyBorder="1" applyAlignment="1">
      <alignment vertical="top" wrapText="1"/>
    </xf>
    <xf numFmtId="0" fontId="0" fillId="0" borderId="1" xfId="0" applyFill="1" applyBorder="1"/>
    <xf numFmtId="0" fontId="17" fillId="3" borderId="25" xfId="0" applyNumberFormat="1" applyFont="1" applyFill="1" applyBorder="1" applyAlignment="1">
      <alignment horizontal="left" vertical="top" wrapText="1"/>
    </xf>
    <xf numFmtId="0" fontId="2" fillId="9" borderId="15" xfId="0" applyFont="1" applyFill="1" applyBorder="1"/>
    <xf numFmtId="0" fontId="6" fillId="2" borderId="1" xfId="2" applyFill="1" applyBorder="1"/>
    <xf numFmtId="0" fontId="5" fillId="8" borderId="8" xfId="0" applyFont="1" applyFill="1" applyBorder="1"/>
    <xf numFmtId="0" fontId="10" fillId="8" borderId="9" xfId="0" applyFont="1" applyFill="1" applyBorder="1"/>
    <xf numFmtId="0" fontId="9" fillId="8" borderId="9" xfId="0" applyFont="1" applyFill="1" applyBorder="1"/>
    <xf numFmtId="0" fontId="9" fillId="8" borderId="7" xfId="0" applyFont="1" applyFill="1" applyBorder="1"/>
    <xf numFmtId="0" fontId="10" fillId="8" borderId="7" xfId="0" applyFont="1" applyFill="1" applyBorder="1"/>
    <xf numFmtId="0" fontId="2" fillId="8" borderId="9" xfId="0" applyFont="1" applyFill="1" applyBorder="1"/>
    <xf numFmtId="0" fontId="2" fillId="0" borderId="0" xfId="0" applyFont="1" applyFill="1" applyBorder="1"/>
    <xf numFmtId="0" fontId="12" fillId="0" borderId="9" xfId="0" applyFont="1" applyFill="1" applyBorder="1"/>
    <xf numFmtId="0" fontId="13" fillId="0" borderId="9" xfId="0" applyFont="1" applyFill="1" applyBorder="1"/>
    <xf numFmtId="0" fontId="13" fillId="0" borderId="7" xfId="0" applyFont="1" applyFill="1" applyBorder="1"/>
    <xf numFmtId="0" fontId="12" fillId="0" borderId="7" xfId="0" applyFont="1" applyFill="1" applyBorder="1"/>
    <xf numFmtId="1" fontId="14" fillId="9" borderId="20" xfId="1" applyNumberFormat="1" applyFont="1" applyFill="1" applyBorder="1" applyAlignment="1">
      <alignment horizontal="right" vertical="top" wrapText="1"/>
    </xf>
    <xf numFmtId="1" fontId="9" fillId="9" borderId="15" xfId="0" applyNumberFormat="1" applyFont="1" applyFill="1" applyBorder="1"/>
    <xf numFmtId="1" fontId="10" fillId="9" borderId="15" xfId="0" applyNumberFormat="1" applyFont="1" applyFill="1" applyBorder="1"/>
    <xf numFmtId="1" fontId="14" fillId="3" borderId="23" xfId="1" applyNumberFormat="1" applyFont="1" applyFill="1" applyBorder="1" applyAlignment="1">
      <alignment horizontal="right" vertical="top" wrapText="1"/>
    </xf>
    <xf numFmtId="1" fontId="8" fillId="3" borderId="20" xfId="1" applyNumberFormat="1" applyFont="1" applyFill="1" applyBorder="1" applyAlignment="1">
      <alignment horizontal="right" vertical="top" wrapText="1"/>
    </xf>
    <xf numFmtId="1" fontId="14" fillId="3" borderId="5" xfId="1" applyNumberFormat="1" applyFont="1" applyFill="1" applyBorder="1" applyAlignment="1">
      <alignment horizontal="right" vertical="top" wrapText="1"/>
    </xf>
    <xf numFmtId="1" fontId="17" fillId="3" borderId="25" xfId="0" applyNumberFormat="1" applyFont="1" applyFill="1" applyBorder="1" applyAlignment="1">
      <alignment horizontal="right" vertical="top" wrapText="1"/>
    </xf>
    <xf numFmtId="1" fontId="16" fillId="3" borderId="5" xfId="1" applyNumberFormat="1" applyFont="1" applyFill="1" applyBorder="1" applyAlignment="1">
      <alignment horizontal="right" vertical="top" wrapText="1"/>
    </xf>
    <xf numFmtId="0" fontId="13" fillId="0" borderId="8" xfId="0" applyFont="1" applyFill="1" applyBorder="1"/>
    <xf numFmtId="0" fontId="13" fillId="5" borderId="9" xfId="0" applyFont="1" applyFill="1" applyBorder="1"/>
    <xf numFmtId="0" fontId="13" fillId="7" borderId="9" xfId="0" applyFont="1" applyFill="1" applyBorder="1"/>
    <xf numFmtId="0" fontId="13" fillId="8" borderId="9" xfId="0" applyFont="1" applyFill="1" applyBorder="1"/>
    <xf numFmtId="0" fontId="9" fillId="3" borderId="1" xfId="1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center"/>
    </xf>
    <xf numFmtId="1" fontId="9" fillId="9" borderId="18" xfId="1" applyNumberFormat="1" applyFont="1" applyFill="1" applyBorder="1" applyAlignment="1">
      <alignment horizontal="right" vertical="top" wrapText="1"/>
    </xf>
    <xf numFmtId="1" fontId="9" fillId="0" borderId="18" xfId="1" applyNumberFormat="1" applyFont="1" applyFill="1" applyBorder="1" applyAlignment="1">
      <alignment horizontal="right" vertical="top" wrapText="1"/>
    </xf>
    <xf numFmtId="1" fontId="9" fillId="0" borderId="14" xfId="1" applyNumberFormat="1" applyFont="1" applyFill="1" applyBorder="1" applyAlignment="1">
      <alignment horizontal="centerContinuous" wrapText="1"/>
    </xf>
    <xf numFmtId="1" fontId="9" fillId="9" borderId="23" xfId="0" applyNumberFormat="1" applyFont="1" applyFill="1" applyBorder="1"/>
    <xf numFmtId="1" fontId="9" fillId="5" borderId="15" xfId="0" applyNumberFormat="1" applyFont="1" applyFill="1" applyBorder="1"/>
    <xf numFmtId="1" fontId="10" fillId="0" borderId="15" xfId="1" applyNumberFormat="1" applyFont="1" applyFill="1" applyBorder="1" applyAlignment="1">
      <alignment horizontal="center" vertical="center" wrapText="1"/>
    </xf>
    <xf numFmtId="1" fontId="10" fillId="0" borderId="16" xfId="1" applyNumberFormat="1" applyFont="1" applyFill="1" applyBorder="1" applyAlignment="1">
      <alignment horizontal="center" vertical="center" wrapText="1"/>
    </xf>
    <xf numFmtId="1" fontId="10" fillId="9" borderId="23" xfId="0" applyNumberFormat="1" applyFont="1" applyFill="1" applyBorder="1" applyAlignment="1">
      <alignment vertical="top" wrapText="1"/>
    </xf>
    <xf numFmtId="1" fontId="5" fillId="0" borderId="14" xfId="1" applyNumberFormat="1" applyFont="1" applyFill="1" applyBorder="1" applyAlignment="1">
      <alignment horizontal="right" wrapText="1"/>
    </xf>
    <xf numFmtId="1" fontId="5" fillId="0" borderId="15" xfId="1" applyNumberFormat="1" applyFont="1" applyFill="1" applyBorder="1" applyAlignment="1">
      <alignment horizontal="right" vertical="center" wrapText="1"/>
    </xf>
    <xf numFmtId="1" fontId="5" fillId="0" borderId="16" xfId="1" applyNumberFormat="1" applyFont="1" applyFill="1" applyBorder="1" applyAlignment="1">
      <alignment horizontal="right" vertical="center" wrapText="1"/>
    </xf>
    <xf numFmtId="1" fontId="5" fillId="9" borderId="23" xfId="0" applyNumberFormat="1" applyFont="1" applyFill="1" applyBorder="1" applyAlignment="1">
      <alignment horizontal="right" vertical="top" wrapText="1"/>
    </xf>
    <xf numFmtId="1" fontId="5" fillId="9" borderId="23" xfId="0" applyNumberFormat="1" applyFont="1" applyFill="1" applyBorder="1" applyAlignment="1">
      <alignment horizontal="right"/>
    </xf>
    <xf numFmtId="1" fontId="5" fillId="9" borderId="15" xfId="0" applyNumberFormat="1" applyFont="1" applyFill="1" applyBorder="1" applyAlignment="1">
      <alignment horizontal="right"/>
    </xf>
    <xf numFmtId="1" fontId="9" fillId="9" borderId="15" xfId="0" applyNumberFormat="1" applyFont="1" applyFill="1" applyBorder="1" applyAlignment="1">
      <alignment horizontal="right"/>
    </xf>
    <xf numFmtId="1" fontId="5" fillId="5" borderId="15" xfId="0" applyNumberFormat="1" applyFont="1" applyFill="1" applyBorder="1" applyAlignment="1">
      <alignment horizontal="right"/>
    </xf>
    <xf numFmtId="1" fontId="9" fillId="0" borderId="23" xfId="0" applyNumberFormat="1" applyFont="1" applyFill="1" applyBorder="1" applyAlignment="1">
      <alignment horizontal="right"/>
    </xf>
    <xf numFmtId="1" fontId="9" fillId="0" borderId="15" xfId="0" applyNumberFormat="1" applyFont="1" applyFill="1" applyBorder="1" applyAlignment="1">
      <alignment horizontal="right"/>
    </xf>
    <xf numFmtId="1" fontId="9" fillId="0" borderId="6" xfId="0" applyNumberFormat="1" applyFont="1" applyFill="1" applyBorder="1" applyAlignment="1">
      <alignment horizontal="right"/>
    </xf>
    <xf numFmtId="1" fontId="5" fillId="7" borderId="15" xfId="0" applyNumberFormat="1" applyFont="1" applyFill="1" applyBorder="1" applyAlignment="1">
      <alignment horizontal="right"/>
    </xf>
    <xf numFmtId="1" fontId="5" fillId="8" borderId="15" xfId="0" applyNumberFormat="1" applyFont="1" applyFill="1" applyBorder="1" applyAlignment="1">
      <alignment horizontal="right"/>
    </xf>
    <xf numFmtId="1" fontId="5" fillId="0" borderId="15" xfId="0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/>
    </xf>
    <xf numFmtId="1" fontId="0" fillId="0" borderId="1" xfId="0" applyNumberFormat="1" applyFont="1" applyBorder="1" applyAlignment="1">
      <alignment horizontal="right"/>
    </xf>
    <xf numFmtId="1" fontId="0" fillId="0" borderId="26" xfId="0" applyNumberFormat="1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14" fillId="3" borderId="23" xfId="1" applyNumberFormat="1" applyFont="1" applyFill="1" applyBorder="1" applyAlignment="1">
      <alignment horizontal="right" vertical="top" wrapText="1"/>
    </xf>
    <xf numFmtId="0" fontId="9" fillId="0" borderId="23" xfId="0" applyNumberFormat="1" applyFont="1" applyFill="1" applyBorder="1"/>
    <xf numFmtId="0" fontId="9" fillId="0" borderId="15" xfId="0" applyNumberFormat="1" applyFont="1" applyFill="1" applyBorder="1"/>
    <xf numFmtId="0" fontId="10" fillId="0" borderId="18" xfId="1" applyNumberFormat="1" applyFont="1" applyFill="1" applyBorder="1" applyAlignment="1">
      <alignment horizontal="right" vertical="top" wrapText="1"/>
    </xf>
    <xf numFmtId="0" fontId="9" fillId="5" borderId="15" xfId="0" applyNumberFormat="1" applyFont="1" applyFill="1" applyBorder="1"/>
    <xf numFmtId="0" fontId="10" fillId="0" borderId="15" xfId="0" applyNumberFormat="1" applyFont="1" applyFill="1" applyBorder="1"/>
    <xf numFmtId="0" fontId="9" fillId="0" borderId="6" xfId="0" applyNumberFormat="1" applyFont="1" applyFill="1" applyBorder="1"/>
    <xf numFmtId="0" fontId="10" fillId="0" borderId="6" xfId="0" applyNumberFormat="1" applyFont="1" applyFill="1" applyBorder="1"/>
    <xf numFmtId="0" fontId="9" fillId="7" borderId="15" xfId="0" applyNumberFormat="1" applyFont="1" applyFill="1" applyBorder="1"/>
    <xf numFmtId="0" fontId="9" fillId="8" borderId="15" xfId="0" applyNumberFormat="1" applyFont="1" applyFill="1" applyBorder="1"/>
    <xf numFmtId="0" fontId="13" fillId="0" borderId="1" xfId="0" applyNumberFormat="1" applyFont="1" applyBorder="1"/>
    <xf numFmtId="0" fontId="13" fillId="0" borderId="1" xfId="0" applyNumberFormat="1" applyFont="1" applyFill="1" applyBorder="1"/>
    <xf numFmtId="0" fontId="13" fillId="0" borderId="0" xfId="0" applyNumberFormat="1" applyFont="1"/>
    <xf numFmtId="0" fontId="2" fillId="0" borderId="13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9" borderId="24" xfId="0" applyFont="1" applyFill="1" applyBorder="1" applyAlignment="1">
      <alignment horizontal="left" vertical="top" wrapText="1"/>
    </xf>
    <xf numFmtId="0" fontId="2" fillId="9" borderId="22" xfId="0" applyFont="1" applyFill="1" applyBorder="1" applyAlignment="1">
      <alignment horizontal="left" vertical="top" wrapText="1"/>
    </xf>
    <xf numFmtId="0" fontId="11" fillId="9" borderId="22" xfId="0" applyFont="1" applyFill="1" applyBorder="1" applyAlignment="1">
      <alignment horizontal="left"/>
    </xf>
    <xf numFmtId="0" fontId="11" fillId="9" borderId="4" xfId="0" applyFont="1" applyFill="1" applyBorder="1" applyAlignment="1">
      <alignment horizontal="left"/>
    </xf>
    <xf numFmtId="0" fontId="5" fillId="9" borderId="22" xfId="0" applyFont="1" applyFill="1" applyBorder="1" applyAlignment="1">
      <alignment horizontal="left"/>
    </xf>
    <xf numFmtId="0" fontId="10" fillId="9" borderId="2" xfId="1" applyFont="1" applyFill="1" applyBorder="1" applyAlignment="1">
      <alignment horizontal="left" vertical="top" wrapText="1"/>
    </xf>
    <xf numFmtId="0" fontId="5" fillId="9" borderId="11" xfId="0" applyFont="1" applyFill="1" applyBorder="1" applyAlignment="1">
      <alignment horizontal="left"/>
    </xf>
    <xf numFmtId="0" fontId="14" fillId="9" borderId="19" xfId="1" applyFont="1" applyFill="1" applyBorder="1" applyAlignment="1">
      <alignment horizontal="left" vertical="top" wrapText="1"/>
    </xf>
    <xf numFmtId="0" fontId="9" fillId="9" borderId="11" xfId="0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9" fillId="3" borderId="1" xfId="1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0" fillId="2" borderId="1" xfId="2" applyFont="1" applyFill="1" applyBorder="1"/>
    <xf numFmtId="1" fontId="5" fillId="9" borderId="15" xfId="0" applyNumberFormat="1" applyFont="1" applyFill="1" applyBorder="1"/>
    <xf numFmtId="1" fontId="9" fillId="9" borderId="6" xfId="0" applyNumberFormat="1" applyFont="1" applyFill="1" applyBorder="1"/>
    <xf numFmtId="1" fontId="10" fillId="9" borderId="6" xfId="0" applyNumberFormat="1" applyFont="1" applyFill="1" applyBorder="1"/>
    <xf numFmtId="0" fontId="10" fillId="3" borderId="1" xfId="1" applyFont="1" applyFill="1" applyBorder="1" applyAlignment="1">
      <alignment vertical="top" wrapText="1"/>
    </xf>
    <xf numFmtId="1" fontId="5" fillId="0" borderId="14" xfId="0" applyNumberFormat="1" applyFont="1" applyFill="1" applyBorder="1"/>
    <xf numFmtId="0" fontId="2" fillId="0" borderId="13" xfId="1" applyNumberFormat="1" applyFont="1" applyFill="1" applyBorder="1" applyAlignment="1">
      <alignment horizontal="centerContinuous" vertical="top" wrapText="1"/>
    </xf>
    <xf numFmtId="0" fontId="2" fillId="0" borderId="11" xfId="1" applyNumberFormat="1" applyFont="1" applyFill="1" applyBorder="1" applyAlignment="1">
      <alignment vertical="center" wrapText="1"/>
    </xf>
    <xf numFmtId="0" fontId="5" fillId="9" borderId="11" xfId="0" applyNumberFormat="1" applyFont="1" applyFill="1" applyBorder="1"/>
    <xf numFmtId="0" fontId="10" fillId="9" borderId="11" xfId="0" applyNumberFormat="1" applyFont="1" applyFill="1" applyBorder="1"/>
    <xf numFmtId="0" fontId="9" fillId="9" borderId="11" xfId="0" applyNumberFormat="1" applyFont="1" applyFill="1" applyBorder="1"/>
    <xf numFmtId="0" fontId="9" fillId="9" borderId="10" xfId="0" applyNumberFormat="1" applyFont="1" applyFill="1" applyBorder="1"/>
    <xf numFmtId="0" fontId="10" fillId="9" borderId="10" xfId="0" applyNumberFormat="1" applyFont="1" applyFill="1" applyBorder="1"/>
    <xf numFmtId="0" fontId="10" fillId="0" borderId="10" xfId="0" applyNumberFormat="1" applyFont="1" applyFill="1" applyBorder="1"/>
    <xf numFmtId="0" fontId="2" fillId="8" borderId="11" xfId="0" applyNumberFormat="1" applyFont="1" applyFill="1" applyBorder="1"/>
    <xf numFmtId="0" fontId="5" fillId="0" borderId="11" xfId="0" applyNumberFormat="1" applyFont="1" applyFill="1" applyBorder="1"/>
    <xf numFmtId="0" fontId="5" fillId="6" borderId="11" xfId="1" applyFont="1" applyFill="1" applyBorder="1" applyAlignment="1">
      <alignment vertical="top" wrapText="1"/>
    </xf>
    <xf numFmtId="0" fontId="5" fillId="6" borderId="0" xfId="1" applyFont="1" applyFill="1" applyBorder="1" applyAlignment="1">
      <alignment wrapText="1"/>
    </xf>
    <xf numFmtId="0" fontId="5" fillId="0" borderId="11" xfId="1" applyFont="1" applyFill="1" applyBorder="1" applyAlignment="1">
      <alignment vertical="top" wrapText="1"/>
    </xf>
    <xf numFmtId="0" fontId="5" fillId="0" borderId="15" xfId="1" applyFont="1" applyFill="1" applyBorder="1" applyAlignment="1">
      <alignment wrapText="1"/>
    </xf>
    <xf numFmtId="0" fontId="9" fillId="5" borderId="1" xfId="1" applyFont="1" applyFill="1" applyBorder="1" applyAlignment="1">
      <alignment vertical="top" wrapText="1"/>
    </xf>
  </cellXfs>
  <cellStyles count="22">
    <cellStyle name="Обычный" xfId="0" builtinId="0"/>
    <cellStyle name="Обычный 10 2" xfId="19"/>
    <cellStyle name="Обычный 11" xfId="20"/>
    <cellStyle name="Обычный 2" xfId="2"/>
    <cellStyle name="Обычный 2 2" xfId="3"/>
    <cellStyle name="Обычный 2 3" xfId="4"/>
    <cellStyle name="Обычный 2 4" xfId="5"/>
    <cellStyle name="Обычный 2 5" xfId="6"/>
    <cellStyle name="Обычный 3 2" xfId="7"/>
    <cellStyle name="Обычный 3 3" xfId="8"/>
    <cellStyle name="Обычный 3 4" xfId="12"/>
    <cellStyle name="Обычный 3 5" xfId="17"/>
    <cellStyle name="Обычный 4 2" xfId="9"/>
    <cellStyle name="Обычный 5 2" xfId="10"/>
    <cellStyle name="Обычный 6 2" xfId="11"/>
    <cellStyle name="Обычный 6 3" xfId="13"/>
    <cellStyle name="Обычный 6 4" xfId="18"/>
    <cellStyle name="Обычный 7 2" xfId="14"/>
    <cellStyle name="Обычный 8 2" xfId="15"/>
    <cellStyle name="Обычный 9" xfId="16"/>
    <cellStyle name="Обычный_Лист1" xfId="1"/>
    <cellStyle name="Обычный_Отчет комисс  декабрь201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565"/>
  <sheetViews>
    <sheetView tabSelected="1" workbookViewId="0">
      <pane xSplit="1" ySplit="3" topLeftCell="H454" activePane="bottomRight" state="frozen"/>
      <selection pane="topRight" activeCell="B1" sqref="B1"/>
      <selection pane="bottomLeft" activeCell="A4" sqref="A4"/>
      <selection pane="bottomRight" activeCell="L535" sqref="L535"/>
    </sheetView>
  </sheetViews>
  <sheetFormatPr defaultColWidth="8.85546875" defaultRowHeight="14.25"/>
  <cols>
    <col min="1" max="1" width="23.28515625" style="140" customWidth="1"/>
    <col min="2" max="2" width="2.42578125" style="8" customWidth="1"/>
    <col min="3" max="3" width="36.42578125" style="33" customWidth="1"/>
    <col min="4" max="4" width="4.85546875" style="178" customWidth="1"/>
    <col min="5" max="5" width="2.42578125" style="8" customWidth="1"/>
    <col min="6" max="6" width="33" style="212" customWidth="1"/>
    <col min="7" max="7" width="5.85546875" style="110" customWidth="1"/>
    <col min="8" max="8" width="2.85546875" style="10" customWidth="1"/>
    <col min="9" max="9" width="32.5703125" style="228" customWidth="1"/>
    <col min="10" max="10" width="36" style="20" hidden="1" customWidth="1"/>
    <col min="11" max="11" width="5.28515625" style="32" customWidth="1"/>
    <col min="12" max="12" width="3.28515625" style="10" customWidth="1"/>
    <col min="13" max="13" width="32.5703125" style="33" customWidth="1"/>
    <col min="14" max="14" width="36" style="20" hidden="1" customWidth="1"/>
    <col min="15" max="15" width="5.5703125" style="44" customWidth="1"/>
    <col min="16" max="16" width="3.28515625" style="11" customWidth="1"/>
    <col min="17" max="17" width="32.5703125" style="33" customWidth="1"/>
    <col min="18" max="18" width="36" style="20" hidden="1" customWidth="1"/>
    <col min="19" max="19" width="5.28515625" style="44" customWidth="1"/>
    <col min="20" max="20" width="3.5703125" style="22" customWidth="1"/>
    <col min="21" max="21" width="32.5703125" style="33" hidden="1" customWidth="1"/>
    <col min="22" max="22" width="36" style="20" hidden="1" customWidth="1"/>
    <col min="23" max="23" width="5.28515625" style="44" hidden="1" customWidth="1"/>
    <col min="24" max="24" width="3.7109375" style="10" hidden="1" customWidth="1"/>
    <col min="25" max="25" width="8.85546875" style="9"/>
    <col min="26" max="16384" width="8.85546875" style="1"/>
  </cols>
  <sheetData>
    <row r="1" spans="1:23">
      <c r="A1" s="151"/>
      <c r="C1" s="29" t="s">
        <v>0</v>
      </c>
      <c r="D1" s="165"/>
      <c r="F1" s="196" t="s">
        <v>0</v>
      </c>
      <c r="G1" s="159"/>
      <c r="H1" s="23"/>
      <c r="I1" s="219" t="s">
        <v>0</v>
      </c>
      <c r="J1" s="58"/>
      <c r="K1" s="218"/>
      <c r="M1" s="29" t="s">
        <v>0</v>
      </c>
      <c r="N1" s="58"/>
      <c r="O1" s="42"/>
      <c r="Q1" s="29" t="s">
        <v>0</v>
      </c>
      <c r="R1" s="58"/>
      <c r="S1" s="60"/>
      <c r="T1" s="132"/>
      <c r="U1" s="29" t="s">
        <v>0</v>
      </c>
      <c r="V1" s="58"/>
      <c r="W1" s="60"/>
    </row>
    <row r="2" spans="1:23" ht="12.75" customHeight="1">
      <c r="C2" s="231" t="s">
        <v>4</v>
      </c>
      <c r="D2" s="232"/>
      <c r="F2" s="231" t="s">
        <v>4</v>
      </c>
      <c r="G2" s="232"/>
      <c r="H2" s="24"/>
      <c r="I2" s="229" t="s">
        <v>13</v>
      </c>
      <c r="J2" s="230"/>
      <c r="M2" s="229" t="s">
        <v>13</v>
      </c>
      <c r="N2" s="230"/>
      <c r="O2" s="57"/>
      <c r="Q2" s="229" t="s">
        <v>13</v>
      </c>
      <c r="R2" s="230"/>
      <c r="U2" s="229" t="s">
        <v>13</v>
      </c>
      <c r="V2" s="230"/>
    </row>
    <row r="3" spans="1:23" ht="15.75" thickBot="1">
      <c r="C3" s="30" t="s">
        <v>7</v>
      </c>
      <c r="D3" s="166"/>
      <c r="F3" s="197" t="s">
        <v>8</v>
      </c>
      <c r="G3" s="162"/>
      <c r="H3" s="6"/>
      <c r="I3" s="220" t="s">
        <v>25</v>
      </c>
      <c r="J3" s="25"/>
      <c r="M3" s="30" t="s">
        <v>29</v>
      </c>
      <c r="N3" s="25"/>
      <c r="O3" s="43"/>
      <c r="Q3" s="30" t="s">
        <v>30</v>
      </c>
      <c r="R3" s="25"/>
      <c r="U3" s="30" t="s">
        <v>89</v>
      </c>
      <c r="V3" s="25"/>
    </row>
    <row r="4" spans="1:23" ht="89.25" customHeight="1">
      <c r="C4" s="2" t="s">
        <v>1</v>
      </c>
      <c r="D4" s="167" t="s">
        <v>2</v>
      </c>
      <c r="F4" s="198" t="s">
        <v>1</v>
      </c>
      <c r="G4" s="163" t="s">
        <v>2</v>
      </c>
      <c r="H4" s="26"/>
      <c r="I4" s="221"/>
      <c r="J4" s="18"/>
      <c r="K4" s="214"/>
      <c r="M4" s="55"/>
      <c r="N4" s="18"/>
      <c r="O4" s="56"/>
      <c r="Q4" s="55"/>
      <c r="R4" s="18"/>
      <c r="S4" s="56"/>
      <c r="U4" s="55"/>
      <c r="V4" s="18"/>
      <c r="W4" s="56"/>
    </row>
    <row r="5" spans="1:23" ht="15">
      <c r="C5" s="48"/>
      <c r="D5" s="168"/>
      <c r="E5" s="12"/>
      <c r="F5" s="199"/>
      <c r="G5" s="164"/>
      <c r="H5" s="27"/>
      <c r="I5" s="221"/>
      <c r="J5" s="18"/>
      <c r="K5" s="214"/>
      <c r="M5" s="55"/>
      <c r="N5" s="18"/>
      <c r="O5" s="56"/>
      <c r="Q5" s="55"/>
      <c r="R5" s="18"/>
      <c r="S5" s="56"/>
      <c r="U5" s="55"/>
      <c r="V5" s="18"/>
      <c r="W5" s="56"/>
    </row>
    <row r="6" spans="1:23" ht="15">
      <c r="C6" s="49"/>
      <c r="D6" s="168"/>
      <c r="E6" s="12"/>
      <c r="F6" s="200"/>
      <c r="G6" s="164"/>
      <c r="H6" s="27"/>
      <c r="I6" s="221"/>
      <c r="J6" s="18"/>
      <c r="K6" s="214"/>
      <c r="M6" s="55"/>
      <c r="N6" s="18"/>
      <c r="O6" s="56"/>
      <c r="Q6" s="55"/>
      <c r="R6" s="18"/>
      <c r="S6" s="56"/>
      <c r="U6" s="55"/>
      <c r="V6" s="18"/>
      <c r="W6" s="56"/>
    </row>
    <row r="7" spans="1:23">
      <c r="C7" s="50"/>
      <c r="D7" s="51"/>
      <c r="E7" s="12"/>
      <c r="F7" s="201"/>
      <c r="G7" s="125"/>
      <c r="H7" s="27"/>
      <c r="I7" s="221"/>
      <c r="J7" s="18"/>
      <c r="K7" s="214"/>
      <c r="M7" s="55"/>
      <c r="N7" s="18"/>
      <c r="O7" s="56"/>
      <c r="Q7" s="55"/>
      <c r="R7" s="18"/>
      <c r="S7" s="56"/>
      <c r="U7" s="55"/>
      <c r="V7" s="18"/>
      <c r="W7" s="56"/>
    </row>
    <row r="8" spans="1:23" ht="14.45" customHeight="1">
      <c r="C8" s="50"/>
      <c r="D8" s="51"/>
      <c r="E8" s="12"/>
      <c r="F8" s="201"/>
      <c r="G8" s="125"/>
      <c r="H8" s="27"/>
      <c r="I8" s="221"/>
      <c r="J8" s="18"/>
      <c r="K8" s="214"/>
      <c r="M8" s="55"/>
      <c r="N8" s="18"/>
      <c r="O8" s="56"/>
      <c r="Q8" s="55"/>
      <c r="R8" s="18"/>
      <c r="S8" s="56"/>
      <c r="U8" s="55"/>
      <c r="V8" s="18"/>
      <c r="W8" s="56"/>
    </row>
    <row r="9" spans="1:23">
      <c r="C9" s="50"/>
      <c r="D9" s="51"/>
      <c r="E9" s="12"/>
      <c r="F9" s="201"/>
      <c r="G9" s="125"/>
      <c r="H9" s="27"/>
      <c r="I9" s="221"/>
      <c r="J9" s="18"/>
      <c r="K9" s="214"/>
      <c r="M9" s="55"/>
      <c r="N9" s="18"/>
      <c r="O9" s="56"/>
      <c r="Q9" s="55"/>
      <c r="R9" s="18"/>
      <c r="S9" s="56"/>
      <c r="U9" s="55"/>
      <c r="V9" s="18"/>
      <c r="W9" s="56"/>
    </row>
    <row r="10" spans="1:23">
      <c r="C10" s="50"/>
      <c r="D10" s="51"/>
      <c r="E10" s="12"/>
      <c r="F10" s="201"/>
      <c r="G10" s="125"/>
      <c r="H10" s="27"/>
      <c r="I10" s="221"/>
      <c r="J10" s="18"/>
      <c r="K10" s="214"/>
      <c r="M10" s="55"/>
      <c r="N10" s="18"/>
      <c r="O10" s="56"/>
      <c r="Q10" s="55"/>
      <c r="R10" s="18"/>
      <c r="S10" s="56"/>
      <c r="U10" s="55"/>
      <c r="V10" s="18"/>
      <c r="W10" s="56"/>
    </row>
    <row r="11" spans="1:23">
      <c r="C11" s="50"/>
      <c r="D11" s="51"/>
      <c r="E11" s="12"/>
      <c r="F11" s="201"/>
      <c r="G11" s="125"/>
      <c r="H11" s="27"/>
      <c r="I11" s="221"/>
      <c r="J11" s="18"/>
      <c r="K11" s="214"/>
      <c r="M11" s="55"/>
      <c r="N11" s="18"/>
      <c r="O11" s="56"/>
      <c r="Q11" s="55"/>
      <c r="R11" s="18"/>
      <c r="S11" s="56"/>
      <c r="U11" s="55"/>
      <c r="V11" s="18"/>
      <c r="W11" s="56"/>
    </row>
    <row r="12" spans="1:23">
      <c r="C12" s="52"/>
      <c r="D12" s="53"/>
      <c r="E12" s="12"/>
      <c r="F12" s="202"/>
      <c r="G12" s="126"/>
      <c r="H12" s="27"/>
      <c r="I12" s="221"/>
      <c r="J12" s="18"/>
      <c r="K12" s="214"/>
      <c r="M12" s="55"/>
      <c r="N12" s="18"/>
      <c r="O12" s="56"/>
      <c r="Q12" s="55"/>
      <c r="R12" s="18"/>
      <c r="S12" s="56"/>
      <c r="U12" s="55"/>
      <c r="V12" s="18"/>
      <c r="W12" s="56"/>
    </row>
    <row r="13" spans="1:23">
      <c r="C13" s="52"/>
      <c r="D13" s="53"/>
      <c r="E13" s="12"/>
      <c r="F13" s="202"/>
      <c r="G13" s="126"/>
      <c r="H13" s="27"/>
      <c r="I13" s="221"/>
      <c r="J13" s="18"/>
      <c r="K13" s="214"/>
      <c r="M13" s="55"/>
      <c r="N13" s="18"/>
      <c r="O13" s="56"/>
      <c r="Q13" s="55"/>
      <c r="R13" s="18"/>
      <c r="S13" s="56"/>
      <c r="U13" s="55"/>
      <c r="V13" s="18"/>
      <c r="W13" s="56"/>
    </row>
    <row r="14" spans="1:23">
      <c r="C14" s="52"/>
      <c r="D14" s="53"/>
      <c r="E14" s="12"/>
      <c r="F14" s="202"/>
      <c r="G14" s="126"/>
      <c r="H14" s="27"/>
      <c r="I14" s="221"/>
      <c r="J14" s="18"/>
      <c r="K14" s="214"/>
      <c r="M14" s="55"/>
      <c r="N14" s="18"/>
      <c r="O14" s="56"/>
      <c r="Q14" s="55"/>
      <c r="R14" s="18"/>
      <c r="S14" s="56"/>
      <c r="U14" s="55"/>
      <c r="V14" s="18"/>
      <c r="W14" s="56"/>
    </row>
    <row r="15" spans="1:23">
      <c r="C15" s="52"/>
      <c r="D15" s="53"/>
      <c r="E15" s="12"/>
      <c r="F15" s="202"/>
      <c r="G15" s="126"/>
      <c r="H15" s="27"/>
      <c r="I15" s="221"/>
      <c r="J15" s="18"/>
      <c r="K15" s="214"/>
      <c r="M15" s="55"/>
      <c r="N15" s="18"/>
      <c r="O15" s="56"/>
      <c r="Q15" s="55"/>
      <c r="R15" s="18"/>
      <c r="S15" s="56"/>
      <c r="U15" s="55"/>
      <c r="V15" s="18"/>
      <c r="W15" s="56"/>
    </row>
    <row r="16" spans="1:23">
      <c r="C16" s="52"/>
      <c r="D16" s="53"/>
      <c r="E16" s="12"/>
      <c r="F16" s="202"/>
      <c r="G16" s="126"/>
      <c r="H16" s="27"/>
      <c r="I16" s="221"/>
      <c r="J16" s="18"/>
      <c r="K16" s="214"/>
      <c r="M16" s="55"/>
      <c r="N16" s="18"/>
      <c r="O16" s="56"/>
      <c r="Q16" s="55"/>
      <c r="R16" s="18"/>
      <c r="S16" s="56"/>
      <c r="U16" s="55"/>
      <c r="V16" s="18"/>
      <c r="W16" s="56"/>
    </row>
    <row r="17" spans="1:25">
      <c r="C17" s="50"/>
      <c r="D17" s="51"/>
      <c r="E17" s="12"/>
      <c r="F17" s="201"/>
      <c r="G17" s="125"/>
      <c r="H17" s="27"/>
      <c r="I17" s="221"/>
      <c r="J17" s="18"/>
      <c r="K17" s="214"/>
      <c r="M17" s="55"/>
      <c r="N17" s="18"/>
      <c r="O17" s="56"/>
      <c r="Q17" s="55"/>
      <c r="R17" s="18"/>
      <c r="S17" s="56"/>
      <c r="U17" s="55"/>
      <c r="V17" s="18"/>
      <c r="W17" s="56"/>
    </row>
    <row r="18" spans="1:25">
      <c r="C18" s="54"/>
      <c r="D18" s="169"/>
      <c r="E18" s="12"/>
      <c r="F18" s="203"/>
      <c r="G18" s="160"/>
      <c r="H18" s="27"/>
      <c r="I18" s="221"/>
      <c r="J18" s="18"/>
      <c r="K18" s="214"/>
      <c r="M18" s="55"/>
      <c r="N18" s="18"/>
      <c r="O18" s="56"/>
      <c r="Q18" s="55"/>
      <c r="R18" s="18"/>
      <c r="S18" s="56"/>
      <c r="U18" s="55"/>
      <c r="V18" s="18"/>
      <c r="W18" s="56"/>
    </row>
    <row r="19" spans="1:25">
      <c r="C19" s="54"/>
      <c r="D19" s="169"/>
      <c r="E19" s="12"/>
      <c r="F19" s="203"/>
      <c r="G19" s="160"/>
      <c r="H19" s="27"/>
      <c r="I19" s="221"/>
      <c r="J19" s="18"/>
      <c r="K19" s="214"/>
      <c r="M19" s="55"/>
      <c r="N19" s="18"/>
      <c r="O19" s="56"/>
      <c r="Q19" s="55"/>
      <c r="R19" s="18"/>
      <c r="S19" s="56"/>
      <c r="U19" s="55"/>
      <c r="V19" s="18"/>
      <c r="W19" s="56"/>
    </row>
    <row r="20" spans="1:25">
      <c r="C20" s="54"/>
      <c r="D20" s="169"/>
      <c r="E20" s="12"/>
      <c r="F20" s="203"/>
      <c r="G20" s="160"/>
      <c r="H20" s="27"/>
      <c r="I20" s="221"/>
      <c r="J20" s="18"/>
      <c r="K20" s="214"/>
      <c r="M20" s="55"/>
      <c r="N20" s="18"/>
      <c r="O20" s="56"/>
      <c r="Q20" s="55"/>
      <c r="R20" s="18"/>
      <c r="S20" s="56"/>
      <c r="U20" s="55"/>
      <c r="V20" s="18"/>
      <c r="W20" s="56"/>
    </row>
    <row r="21" spans="1:25">
      <c r="C21" s="54"/>
      <c r="D21" s="169"/>
      <c r="E21" s="12"/>
      <c r="F21" s="203"/>
      <c r="G21" s="160"/>
      <c r="H21" s="27"/>
      <c r="I21" s="221"/>
      <c r="J21" s="18"/>
      <c r="K21" s="214"/>
      <c r="M21" s="55"/>
      <c r="N21" s="18"/>
      <c r="O21" s="56"/>
      <c r="Q21" s="55"/>
      <c r="R21" s="18"/>
      <c r="S21" s="56"/>
      <c r="U21" s="55"/>
      <c r="V21" s="18"/>
      <c r="W21" s="56"/>
    </row>
    <row r="22" spans="1:25">
      <c r="C22" s="54"/>
      <c r="D22" s="169"/>
      <c r="E22" s="12"/>
      <c r="F22" s="203"/>
      <c r="G22" s="160"/>
      <c r="H22" s="27"/>
      <c r="I22" s="221"/>
      <c r="J22" s="18"/>
      <c r="K22" s="214"/>
      <c r="M22" s="55"/>
      <c r="N22" s="18"/>
      <c r="O22" s="56"/>
      <c r="Q22" s="55"/>
      <c r="R22" s="18"/>
      <c r="S22" s="56"/>
      <c r="U22" s="55"/>
      <c r="V22" s="18"/>
      <c r="W22" s="56"/>
    </row>
    <row r="23" spans="1:25">
      <c r="C23" s="54"/>
      <c r="D23" s="169"/>
      <c r="E23" s="12"/>
      <c r="F23" s="203"/>
      <c r="G23" s="160"/>
      <c r="H23" s="27"/>
      <c r="I23" s="221"/>
      <c r="J23" s="18"/>
      <c r="K23" s="214"/>
      <c r="M23" s="55"/>
      <c r="N23" s="18"/>
      <c r="O23" s="56"/>
      <c r="Q23" s="55"/>
      <c r="R23" s="18"/>
      <c r="S23" s="56"/>
      <c r="U23" s="55"/>
      <c r="V23" s="18"/>
      <c r="W23" s="56"/>
    </row>
    <row r="24" spans="1:25">
      <c r="C24" s="54"/>
      <c r="D24" s="169"/>
      <c r="E24" s="12"/>
      <c r="F24" s="203"/>
      <c r="G24" s="160"/>
      <c r="H24" s="27"/>
      <c r="I24" s="221"/>
      <c r="J24" s="18"/>
      <c r="K24" s="214"/>
      <c r="M24" s="55"/>
      <c r="N24" s="18"/>
      <c r="O24" s="56"/>
      <c r="Q24" s="55"/>
      <c r="R24" s="18"/>
      <c r="S24" s="56"/>
      <c r="U24" s="55"/>
      <c r="V24" s="18"/>
      <c r="W24" s="56"/>
    </row>
    <row r="25" spans="1:25">
      <c r="C25" s="54"/>
      <c r="D25" s="169"/>
      <c r="E25" s="12"/>
      <c r="F25" s="203"/>
      <c r="G25" s="160"/>
      <c r="H25" s="27"/>
      <c r="I25" s="221"/>
      <c r="J25" s="18"/>
      <c r="K25" s="214"/>
      <c r="M25" s="55"/>
      <c r="N25" s="18"/>
      <c r="O25" s="56"/>
      <c r="Q25" s="55"/>
      <c r="R25" s="18"/>
      <c r="S25" s="56"/>
      <c r="U25" s="55"/>
      <c r="V25" s="18"/>
      <c r="W25" s="56"/>
    </row>
    <row r="26" spans="1:25">
      <c r="C26" s="54"/>
      <c r="D26" s="169"/>
      <c r="E26" s="12"/>
      <c r="F26" s="203"/>
      <c r="G26" s="160"/>
      <c r="H26" s="27"/>
      <c r="I26" s="221"/>
      <c r="J26" s="18"/>
      <c r="K26" s="214"/>
      <c r="M26" s="55"/>
      <c r="N26" s="18"/>
      <c r="O26" s="56"/>
      <c r="Q26" s="55"/>
      <c r="R26" s="18"/>
      <c r="S26" s="56"/>
      <c r="U26" s="55"/>
      <c r="V26" s="18"/>
      <c r="W26" s="56"/>
    </row>
    <row r="27" spans="1:25">
      <c r="C27" s="54"/>
      <c r="D27" s="169"/>
      <c r="E27" s="12"/>
      <c r="F27" s="203"/>
      <c r="G27" s="160"/>
      <c r="H27" s="27"/>
      <c r="I27" s="221"/>
      <c r="J27" s="18"/>
      <c r="K27" s="214"/>
      <c r="M27" s="55"/>
      <c r="N27" s="18"/>
      <c r="O27" s="56"/>
      <c r="Q27" s="55"/>
      <c r="R27" s="18"/>
      <c r="S27" s="56"/>
      <c r="U27" s="55"/>
      <c r="V27" s="18"/>
      <c r="W27" s="56"/>
    </row>
    <row r="28" spans="1:25">
      <c r="C28" s="54"/>
      <c r="D28" s="169"/>
      <c r="E28" s="12"/>
      <c r="F28" s="203"/>
      <c r="G28" s="160"/>
      <c r="H28" s="27"/>
      <c r="I28" s="221"/>
      <c r="J28" s="18"/>
      <c r="K28" s="214"/>
      <c r="M28" s="55"/>
      <c r="N28" s="18"/>
      <c r="O28" s="56"/>
      <c r="Q28" s="55"/>
      <c r="R28" s="18"/>
      <c r="S28" s="56"/>
      <c r="U28" s="55"/>
      <c r="V28" s="18"/>
      <c r="W28" s="56"/>
    </row>
    <row r="29" spans="1:25">
      <c r="C29" s="54"/>
      <c r="D29" s="169"/>
      <c r="E29" s="12"/>
      <c r="F29" s="203"/>
      <c r="G29" s="160"/>
      <c r="H29" s="27"/>
      <c r="I29" s="221"/>
      <c r="J29" s="18"/>
      <c r="K29" s="214"/>
      <c r="M29" s="55"/>
      <c r="N29" s="18"/>
      <c r="O29" s="56"/>
      <c r="Q29" s="55"/>
      <c r="R29" s="18"/>
      <c r="S29" s="56"/>
      <c r="U29" s="55"/>
      <c r="V29" s="18"/>
      <c r="W29" s="56"/>
    </row>
    <row r="30" spans="1:25">
      <c r="C30" s="54"/>
      <c r="D30" s="169"/>
      <c r="E30" s="12"/>
      <c r="F30" s="203"/>
      <c r="G30" s="160"/>
      <c r="H30" s="27"/>
      <c r="I30" s="221"/>
      <c r="J30" s="18"/>
      <c r="K30" s="214"/>
      <c r="M30" s="55"/>
      <c r="N30" s="18"/>
      <c r="O30" s="56"/>
      <c r="Q30" s="55"/>
      <c r="R30" s="18"/>
      <c r="S30" s="56"/>
      <c r="U30" s="55"/>
      <c r="V30" s="18"/>
      <c r="W30" s="56"/>
    </row>
    <row r="31" spans="1:25">
      <c r="C31" s="54"/>
      <c r="D31" s="169"/>
      <c r="E31" s="12"/>
      <c r="F31" s="203"/>
      <c r="G31" s="160"/>
      <c r="H31" s="27"/>
      <c r="I31" s="221"/>
      <c r="J31" s="18"/>
      <c r="K31" s="214"/>
      <c r="M31" s="55"/>
      <c r="N31" s="18"/>
      <c r="O31" s="56"/>
      <c r="Q31" s="55"/>
      <c r="R31" s="18"/>
      <c r="S31" s="56"/>
      <c r="U31" s="55"/>
      <c r="V31" s="18"/>
      <c r="W31" s="56"/>
    </row>
    <row r="32" spans="1:25" s="73" customFormat="1" ht="15.75" thickBot="1">
      <c r="A32" s="139"/>
      <c r="B32" s="62"/>
      <c r="C32" s="63" t="s">
        <v>3</v>
      </c>
      <c r="D32" s="157">
        <f>SUM(D5:D11)</f>
        <v>0</v>
      </c>
      <c r="E32" s="65"/>
      <c r="F32" s="204" t="s">
        <v>3</v>
      </c>
      <c r="G32" s="64">
        <f>SUM(G5:G11)</f>
        <v>0</v>
      </c>
      <c r="H32" s="66"/>
      <c r="I32" s="222"/>
      <c r="J32" s="68"/>
      <c r="K32" s="145"/>
      <c r="L32" s="70"/>
      <c r="M32" s="67"/>
      <c r="N32" s="68"/>
      <c r="O32" s="69"/>
      <c r="P32" s="71"/>
      <c r="Q32" s="67"/>
      <c r="R32" s="68"/>
      <c r="S32" s="69"/>
      <c r="T32" s="133"/>
      <c r="U32" s="67"/>
      <c r="V32" s="68"/>
      <c r="W32" s="69"/>
      <c r="X32" s="70"/>
      <c r="Y32" s="72"/>
    </row>
    <row r="33" spans="1:25" s="3" customFormat="1">
      <c r="A33" s="152"/>
      <c r="B33" s="17"/>
      <c r="C33" s="55" t="s">
        <v>5</v>
      </c>
      <c r="D33" s="170"/>
      <c r="E33" s="12"/>
      <c r="F33" s="205" t="s">
        <v>5</v>
      </c>
      <c r="G33" s="144"/>
      <c r="H33" s="24"/>
      <c r="I33" s="221"/>
      <c r="J33" s="18"/>
      <c r="K33" s="214"/>
      <c r="L33" s="10"/>
      <c r="M33" s="55"/>
      <c r="N33" s="18"/>
      <c r="O33" s="56"/>
      <c r="P33" s="11"/>
      <c r="Q33" s="55"/>
      <c r="R33" s="18"/>
      <c r="S33" s="56"/>
      <c r="T33" s="22"/>
      <c r="U33" s="55"/>
      <c r="V33" s="18"/>
      <c r="W33" s="56"/>
      <c r="X33" s="10"/>
      <c r="Y33" s="17"/>
    </row>
    <row r="34" spans="1:25" s="88" customFormat="1" ht="61.5" customHeight="1">
      <c r="A34" s="140"/>
      <c r="B34" s="76"/>
      <c r="C34" s="123"/>
      <c r="D34" s="143"/>
      <c r="E34" s="116"/>
      <c r="F34" s="206"/>
      <c r="G34" s="143"/>
      <c r="H34" s="124"/>
      <c r="I34" s="223"/>
      <c r="J34" s="83"/>
      <c r="K34" s="144"/>
      <c r="L34" s="85"/>
      <c r="M34" s="82"/>
      <c r="N34" s="83"/>
      <c r="O34" s="84"/>
      <c r="P34" s="86"/>
      <c r="Q34" s="82"/>
      <c r="R34" s="83"/>
      <c r="S34" s="84"/>
      <c r="T34" s="134"/>
      <c r="U34" s="82"/>
      <c r="V34" s="83"/>
      <c r="W34" s="84"/>
      <c r="X34" s="85"/>
      <c r="Y34" s="87"/>
    </row>
    <row r="35" spans="1:25" s="88" customFormat="1">
      <c r="A35" s="140"/>
      <c r="B35" s="76"/>
      <c r="C35" s="123"/>
      <c r="D35" s="143"/>
      <c r="E35" s="116"/>
      <c r="F35" s="206"/>
      <c r="G35" s="143"/>
      <c r="H35" s="66"/>
      <c r="I35" s="223"/>
      <c r="J35" s="83"/>
      <c r="K35" s="144"/>
      <c r="L35" s="85"/>
      <c r="M35" s="82"/>
      <c r="N35" s="83"/>
      <c r="O35" s="84"/>
      <c r="P35" s="86"/>
      <c r="Q35" s="82"/>
      <c r="R35" s="83"/>
      <c r="S35" s="84"/>
      <c r="T35" s="134"/>
      <c r="U35" s="82"/>
      <c r="V35" s="83"/>
      <c r="W35" s="84"/>
      <c r="X35" s="85"/>
      <c r="Y35" s="87"/>
    </row>
    <row r="36" spans="1:25" s="88" customFormat="1">
      <c r="A36" s="140"/>
      <c r="B36" s="76"/>
      <c r="C36" s="82"/>
      <c r="D36" s="171"/>
      <c r="E36" s="116"/>
      <c r="F36" s="207"/>
      <c r="G36" s="144"/>
      <c r="H36" s="66"/>
      <c r="I36" s="223"/>
      <c r="J36" s="83"/>
      <c r="K36" s="144"/>
      <c r="L36" s="85"/>
      <c r="M36" s="82"/>
      <c r="N36" s="83"/>
      <c r="O36" s="84"/>
      <c r="P36" s="86"/>
      <c r="Q36" s="82"/>
      <c r="R36" s="83"/>
      <c r="S36" s="84"/>
      <c r="T36" s="134"/>
      <c r="U36" s="82"/>
      <c r="V36" s="83"/>
      <c r="W36" s="84"/>
      <c r="X36" s="85"/>
      <c r="Y36" s="87"/>
    </row>
    <row r="37" spans="1:25" s="88" customFormat="1">
      <c r="A37" s="140"/>
      <c r="B37" s="76"/>
      <c r="C37" s="82"/>
      <c r="D37" s="171"/>
      <c r="E37" s="116"/>
      <c r="F37" s="207"/>
      <c r="G37" s="144"/>
      <c r="H37" s="66"/>
      <c r="I37" s="223"/>
      <c r="J37" s="83"/>
      <c r="K37" s="144"/>
      <c r="L37" s="85"/>
      <c r="M37" s="82"/>
      <c r="N37" s="83"/>
      <c r="O37" s="84"/>
      <c r="P37" s="86"/>
      <c r="Q37" s="82"/>
      <c r="R37" s="83"/>
      <c r="S37" s="84"/>
      <c r="T37" s="134"/>
      <c r="U37" s="82"/>
      <c r="V37" s="83"/>
      <c r="W37" s="84"/>
      <c r="X37" s="85"/>
      <c r="Y37" s="87"/>
    </row>
    <row r="38" spans="1:25" s="88" customFormat="1">
      <c r="A38" s="140"/>
      <c r="B38" s="76"/>
      <c r="C38" s="82"/>
      <c r="D38" s="171"/>
      <c r="E38" s="116"/>
      <c r="F38" s="207"/>
      <c r="G38" s="144"/>
      <c r="H38" s="66"/>
      <c r="I38" s="223"/>
      <c r="J38" s="83"/>
      <c r="K38" s="144"/>
      <c r="L38" s="85"/>
      <c r="M38" s="82"/>
      <c r="N38" s="83"/>
      <c r="O38" s="84"/>
      <c r="P38" s="86"/>
      <c r="Q38" s="82"/>
      <c r="R38" s="83"/>
      <c r="S38" s="84"/>
      <c r="T38" s="134"/>
      <c r="U38" s="82"/>
      <c r="V38" s="83"/>
      <c r="W38" s="84"/>
      <c r="X38" s="85"/>
      <c r="Y38" s="87"/>
    </row>
    <row r="39" spans="1:25" s="88" customFormat="1">
      <c r="A39" s="140"/>
      <c r="B39" s="76"/>
      <c r="C39" s="82"/>
      <c r="D39" s="171"/>
      <c r="E39" s="116"/>
      <c r="F39" s="207"/>
      <c r="G39" s="144"/>
      <c r="H39" s="66"/>
      <c r="I39" s="223"/>
      <c r="J39" s="83"/>
      <c r="K39" s="144"/>
      <c r="L39" s="85"/>
      <c r="M39" s="82"/>
      <c r="N39" s="83"/>
      <c r="O39" s="84"/>
      <c r="P39" s="86"/>
      <c r="Q39" s="82"/>
      <c r="R39" s="83"/>
      <c r="S39" s="84"/>
      <c r="T39" s="134"/>
      <c r="U39" s="82"/>
      <c r="V39" s="83"/>
      <c r="W39" s="84"/>
      <c r="X39" s="85"/>
      <c r="Y39" s="87"/>
    </row>
    <row r="40" spans="1:25" s="88" customFormat="1">
      <c r="A40" s="140"/>
      <c r="B40" s="76"/>
      <c r="C40" s="82"/>
      <c r="D40" s="171"/>
      <c r="E40" s="116"/>
      <c r="F40" s="207"/>
      <c r="G40" s="144"/>
      <c r="H40" s="66"/>
      <c r="I40" s="223"/>
      <c r="J40" s="83"/>
      <c r="K40" s="144"/>
      <c r="L40" s="85"/>
      <c r="M40" s="82"/>
      <c r="N40" s="83"/>
      <c r="O40" s="84"/>
      <c r="P40" s="86"/>
      <c r="Q40" s="82"/>
      <c r="R40" s="83"/>
      <c r="S40" s="84"/>
      <c r="T40" s="134"/>
      <c r="U40" s="82"/>
      <c r="V40" s="83"/>
      <c r="W40" s="84"/>
      <c r="X40" s="85"/>
      <c r="Y40" s="87"/>
    </row>
    <row r="41" spans="1:25" s="88" customFormat="1">
      <c r="A41" s="140"/>
      <c r="B41" s="76"/>
      <c r="C41" s="82"/>
      <c r="D41" s="171"/>
      <c r="E41" s="116"/>
      <c r="F41" s="207"/>
      <c r="G41" s="144"/>
      <c r="H41" s="66"/>
      <c r="I41" s="223"/>
      <c r="J41" s="83"/>
      <c r="K41" s="144"/>
      <c r="L41" s="85"/>
      <c r="M41" s="82"/>
      <c r="N41" s="83"/>
      <c r="O41" s="84"/>
      <c r="P41" s="86"/>
      <c r="Q41" s="82"/>
      <c r="R41" s="83"/>
      <c r="S41" s="84"/>
      <c r="T41" s="134"/>
      <c r="U41" s="82"/>
      <c r="V41" s="83"/>
      <c r="W41" s="84"/>
      <c r="X41" s="85"/>
      <c r="Y41" s="87"/>
    </row>
    <row r="42" spans="1:25" s="88" customFormat="1">
      <c r="A42" s="140"/>
      <c r="B42" s="76"/>
      <c r="C42" s="82"/>
      <c r="D42" s="171"/>
      <c r="E42" s="116"/>
      <c r="F42" s="207"/>
      <c r="G42" s="144"/>
      <c r="H42" s="66"/>
      <c r="I42" s="223"/>
      <c r="J42" s="83"/>
      <c r="K42" s="144"/>
      <c r="L42" s="85"/>
      <c r="M42" s="82"/>
      <c r="N42" s="83"/>
      <c r="O42" s="84"/>
      <c r="P42" s="86"/>
      <c r="Q42" s="82"/>
      <c r="R42" s="83"/>
      <c r="S42" s="84"/>
      <c r="T42" s="134"/>
      <c r="U42" s="82"/>
      <c r="V42" s="83"/>
      <c r="W42" s="84"/>
      <c r="X42" s="85"/>
      <c r="Y42" s="87"/>
    </row>
    <row r="43" spans="1:25" s="88" customFormat="1">
      <c r="A43" s="140"/>
      <c r="B43" s="76"/>
      <c r="C43" s="82"/>
      <c r="D43" s="171"/>
      <c r="E43" s="116"/>
      <c r="F43" s="207"/>
      <c r="G43" s="144"/>
      <c r="H43" s="66"/>
      <c r="I43" s="223"/>
      <c r="J43" s="83"/>
      <c r="K43" s="144"/>
      <c r="L43" s="85"/>
      <c r="M43" s="82"/>
      <c r="N43" s="83"/>
      <c r="O43" s="84"/>
      <c r="P43" s="86"/>
      <c r="Q43" s="82"/>
      <c r="R43" s="83"/>
      <c r="S43" s="84"/>
      <c r="T43" s="134"/>
      <c r="U43" s="82"/>
      <c r="V43" s="83"/>
      <c r="W43" s="84"/>
      <c r="X43" s="85"/>
      <c r="Y43" s="87"/>
    </row>
    <row r="44" spans="1:25" s="88" customFormat="1">
      <c r="A44" s="140"/>
      <c r="B44" s="76"/>
      <c r="C44" s="82"/>
      <c r="D44" s="171"/>
      <c r="E44" s="116"/>
      <c r="F44" s="207"/>
      <c r="G44" s="144"/>
      <c r="H44" s="66"/>
      <c r="I44" s="223"/>
      <c r="J44" s="83"/>
      <c r="K44" s="144"/>
      <c r="L44" s="85"/>
      <c r="M44" s="82"/>
      <c r="N44" s="83"/>
      <c r="O44" s="84"/>
      <c r="P44" s="86"/>
      <c r="Q44" s="82"/>
      <c r="R44" s="83"/>
      <c r="S44" s="84"/>
      <c r="T44" s="134"/>
      <c r="U44" s="82"/>
      <c r="V44" s="83"/>
      <c r="W44" s="84"/>
      <c r="X44" s="85"/>
      <c r="Y44" s="87"/>
    </row>
    <row r="45" spans="1:25" s="88" customFormat="1">
      <c r="A45" s="140"/>
      <c r="B45" s="76"/>
      <c r="C45" s="82"/>
      <c r="D45" s="171"/>
      <c r="E45" s="116"/>
      <c r="F45" s="207"/>
      <c r="G45" s="144"/>
      <c r="H45" s="66"/>
      <c r="I45" s="223"/>
      <c r="J45" s="83"/>
      <c r="K45" s="144"/>
      <c r="L45" s="85"/>
      <c r="M45" s="82"/>
      <c r="N45" s="83"/>
      <c r="O45" s="84"/>
      <c r="P45" s="86"/>
      <c r="Q45" s="82"/>
      <c r="R45" s="83"/>
      <c r="S45" s="84"/>
      <c r="T45" s="134"/>
      <c r="U45" s="82"/>
      <c r="V45" s="83"/>
      <c r="W45" s="84"/>
      <c r="X45" s="85"/>
      <c r="Y45" s="87"/>
    </row>
    <row r="46" spans="1:25" s="88" customFormat="1">
      <c r="A46" s="140"/>
      <c r="B46" s="76"/>
      <c r="C46" s="82"/>
      <c r="D46" s="171"/>
      <c r="E46" s="116"/>
      <c r="F46" s="207"/>
      <c r="G46" s="144"/>
      <c r="H46" s="66"/>
      <c r="I46" s="223"/>
      <c r="J46" s="83"/>
      <c r="K46" s="144"/>
      <c r="L46" s="85"/>
      <c r="M46" s="82"/>
      <c r="N46" s="83"/>
      <c r="O46" s="84"/>
      <c r="P46" s="86"/>
      <c r="Q46" s="82"/>
      <c r="R46" s="83"/>
      <c r="S46" s="84"/>
      <c r="T46" s="134"/>
      <c r="U46" s="82"/>
      <c r="V46" s="83"/>
      <c r="W46" s="84"/>
      <c r="X46" s="85"/>
      <c r="Y46" s="87"/>
    </row>
    <row r="47" spans="1:25" s="88" customFormat="1">
      <c r="A47" s="140"/>
      <c r="B47" s="76"/>
      <c r="C47" s="82"/>
      <c r="D47" s="171"/>
      <c r="E47" s="116"/>
      <c r="F47" s="207"/>
      <c r="G47" s="144"/>
      <c r="H47" s="66"/>
      <c r="I47" s="223"/>
      <c r="J47" s="83"/>
      <c r="K47" s="144"/>
      <c r="L47" s="85"/>
      <c r="M47" s="82"/>
      <c r="N47" s="83"/>
      <c r="O47" s="84"/>
      <c r="P47" s="86"/>
      <c r="Q47" s="82"/>
      <c r="R47" s="83"/>
      <c r="S47" s="84"/>
      <c r="T47" s="134"/>
      <c r="U47" s="82"/>
      <c r="V47" s="83"/>
      <c r="W47" s="84"/>
      <c r="X47" s="85"/>
      <c r="Y47" s="87"/>
    </row>
    <row r="48" spans="1:25" s="88" customFormat="1">
      <c r="A48" s="140"/>
      <c r="B48" s="76"/>
      <c r="C48" s="82"/>
      <c r="D48" s="171"/>
      <c r="E48" s="116"/>
      <c r="F48" s="207"/>
      <c r="G48" s="144"/>
      <c r="H48" s="66"/>
      <c r="I48" s="223"/>
      <c r="J48" s="83"/>
      <c r="K48" s="144"/>
      <c r="L48" s="85"/>
      <c r="M48" s="82"/>
      <c r="N48" s="83"/>
      <c r="O48" s="84"/>
      <c r="P48" s="86"/>
      <c r="Q48" s="82"/>
      <c r="R48" s="83"/>
      <c r="S48" s="84"/>
      <c r="T48" s="134"/>
      <c r="U48" s="82"/>
      <c r="V48" s="83"/>
      <c r="W48" s="84"/>
      <c r="X48" s="85"/>
      <c r="Y48" s="87"/>
    </row>
    <row r="49" spans="1:25" s="88" customFormat="1">
      <c r="A49" s="140"/>
      <c r="B49" s="76"/>
      <c r="C49" s="82"/>
      <c r="D49" s="171"/>
      <c r="E49" s="116"/>
      <c r="F49" s="207"/>
      <c r="G49" s="144"/>
      <c r="H49" s="66"/>
      <c r="I49" s="223"/>
      <c r="J49" s="83"/>
      <c r="K49" s="144"/>
      <c r="L49" s="85"/>
      <c r="M49" s="82"/>
      <c r="N49" s="83"/>
      <c r="O49" s="84"/>
      <c r="P49" s="86"/>
      <c r="Q49" s="82"/>
      <c r="R49" s="83"/>
      <c r="S49" s="84"/>
      <c r="T49" s="134"/>
      <c r="U49" s="82"/>
      <c r="V49" s="83"/>
      <c r="W49" s="84"/>
      <c r="X49" s="85"/>
      <c r="Y49" s="87"/>
    </row>
    <row r="50" spans="1:25" s="88" customFormat="1">
      <c r="A50" s="140"/>
      <c r="B50" s="76"/>
      <c r="C50" s="82"/>
      <c r="D50" s="171"/>
      <c r="E50" s="116"/>
      <c r="F50" s="207"/>
      <c r="G50" s="144"/>
      <c r="H50" s="66"/>
      <c r="I50" s="223"/>
      <c r="J50" s="83"/>
      <c r="K50" s="144"/>
      <c r="L50" s="85"/>
      <c r="M50" s="82"/>
      <c r="N50" s="83"/>
      <c r="O50" s="84"/>
      <c r="P50" s="86"/>
      <c r="Q50" s="82"/>
      <c r="R50" s="83"/>
      <c r="S50" s="84"/>
      <c r="T50" s="134"/>
      <c r="U50" s="82"/>
      <c r="V50" s="83"/>
      <c r="W50" s="84"/>
      <c r="X50" s="85"/>
      <c r="Y50" s="87"/>
    </row>
    <row r="51" spans="1:25" s="88" customFormat="1">
      <c r="A51" s="140"/>
      <c r="B51" s="76"/>
      <c r="C51" s="82"/>
      <c r="D51" s="171"/>
      <c r="E51" s="116"/>
      <c r="F51" s="207"/>
      <c r="G51" s="144"/>
      <c r="H51" s="66"/>
      <c r="I51" s="223"/>
      <c r="J51" s="83"/>
      <c r="K51" s="144"/>
      <c r="L51" s="85"/>
      <c r="M51" s="82"/>
      <c r="N51" s="83"/>
      <c r="O51" s="84"/>
      <c r="P51" s="86"/>
      <c r="Q51" s="82"/>
      <c r="R51" s="83"/>
      <c r="S51" s="84"/>
      <c r="T51" s="134"/>
      <c r="U51" s="82"/>
      <c r="V51" s="83"/>
      <c r="W51" s="84"/>
      <c r="X51" s="85"/>
      <c r="Y51" s="87"/>
    </row>
    <row r="52" spans="1:25" s="88" customFormat="1">
      <c r="A52" s="140"/>
      <c r="B52" s="76"/>
      <c r="C52" s="82"/>
      <c r="D52" s="171"/>
      <c r="E52" s="116"/>
      <c r="F52" s="207"/>
      <c r="G52" s="144"/>
      <c r="H52" s="66"/>
      <c r="I52" s="223"/>
      <c r="J52" s="83"/>
      <c r="K52" s="144"/>
      <c r="L52" s="85"/>
      <c r="M52" s="82"/>
      <c r="N52" s="83"/>
      <c r="O52" s="84"/>
      <c r="P52" s="86"/>
      <c r="Q52" s="82"/>
      <c r="R52" s="83"/>
      <c r="S52" s="84"/>
      <c r="T52" s="134"/>
      <c r="U52" s="82"/>
      <c r="V52" s="83"/>
      <c r="W52" s="84"/>
      <c r="X52" s="85"/>
      <c r="Y52" s="87"/>
    </row>
    <row r="53" spans="1:25" s="88" customFormat="1">
      <c r="A53" s="140"/>
      <c r="B53" s="76"/>
      <c r="C53" s="82"/>
      <c r="D53" s="171"/>
      <c r="E53" s="116"/>
      <c r="F53" s="207"/>
      <c r="G53" s="144"/>
      <c r="H53" s="66"/>
      <c r="I53" s="223"/>
      <c r="J53" s="83"/>
      <c r="K53" s="144"/>
      <c r="L53" s="85"/>
      <c r="M53" s="82"/>
      <c r="N53" s="83"/>
      <c r="O53" s="84"/>
      <c r="P53" s="86"/>
      <c r="Q53" s="82"/>
      <c r="R53" s="83"/>
      <c r="S53" s="84"/>
      <c r="T53" s="134"/>
      <c r="U53" s="82"/>
      <c r="V53" s="83"/>
      <c r="W53" s="84"/>
      <c r="X53" s="85"/>
      <c r="Y53" s="87"/>
    </row>
    <row r="54" spans="1:25" s="73" customFormat="1" ht="15">
      <c r="A54" s="139"/>
      <c r="B54" s="62"/>
      <c r="C54" s="67"/>
      <c r="D54" s="171"/>
      <c r="E54" s="65"/>
      <c r="F54" s="208"/>
      <c r="G54" s="145"/>
      <c r="H54" s="66"/>
      <c r="I54" s="222"/>
      <c r="J54" s="68"/>
      <c r="K54" s="145"/>
      <c r="L54" s="70"/>
      <c r="M54" s="67"/>
      <c r="N54" s="68"/>
      <c r="O54" s="69"/>
      <c r="P54" s="71"/>
      <c r="Q54" s="67"/>
      <c r="R54" s="68"/>
      <c r="S54" s="69"/>
      <c r="T54" s="133"/>
      <c r="U54" s="67"/>
      <c r="V54" s="68"/>
      <c r="W54" s="69"/>
      <c r="X54" s="70"/>
      <c r="Y54" s="72"/>
    </row>
    <row r="55" spans="1:25">
      <c r="B55" s="17" t="s">
        <v>6</v>
      </c>
      <c r="C55" s="31" t="s">
        <v>6</v>
      </c>
      <c r="D55" s="172" t="s">
        <v>6</v>
      </c>
      <c r="F55" s="209" t="s">
        <v>6</v>
      </c>
      <c r="G55" s="161" t="s">
        <v>6</v>
      </c>
      <c r="H55" s="24"/>
      <c r="I55" s="221"/>
      <c r="J55" s="18"/>
      <c r="K55" s="214"/>
      <c r="M55" s="55"/>
      <c r="N55" s="18"/>
      <c r="O55" s="56"/>
      <c r="Q55" s="55"/>
      <c r="R55" s="18"/>
      <c r="S55" s="56"/>
      <c r="U55" s="55"/>
      <c r="V55" s="18"/>
      <c r="W55" s="56"/>
    </row>
    <row r="56" spans="1:25" s="88" customFormat="1">
      <c r="A56" s="140"/>
      <c r="B56" s="76"/>
      <c r="C56" s="120" t="s">
        <v>96</v>
      </c>
      <c r="D56" s="146">
        <v>1</v>
      </c>
      <c r="E56" s="76"/>
      <c r="F56" s="210" t="s">
        <v>48</v>
      </c>
      <c r="G56" s="183">
        <v>1</v>
      </c>
      <c r="H56" s="121"/>
      <c r="I56" s="223"/>
      <c r="J56" s="83"/>
      <c r="K56" s="144"/>
      <c r="L56" s="85"/>
      <c r="M56" s="82"/>
      <c r="N56" s="83"/>
      <c r="O56" s="84"/>
      <c r="P56" s="86"/>
      <c r="Q56" s="82"/>
      <c r="R56" s="83"/>
      <c r="S56" s="84"/>
      <c r="T56" s="134"/>
      <c r="U56" s="82"/>
      <c r="V56" s="83"/>
      <c r="W56" s="84"/>
      <c r="X56" s="85"/>
      <c r="Y56" s="87"/>
    </row>
    <row r="57" spans="1:25" s="88" customFormat="1">
      <c r="A57" s="140"/>
      <c r="B57" s="76"/>
      <c r="C57" s="120" t="s">
        <v>43</v>
      </c>
      <c r="D57" s="173">
        <v>1</v>
      </c>
      <c r="E57" s="76"/>
      <c r="F57" s="210" t="s">
        <v>20</v>
      </c>
      <c r="G57" s="184">
        <v>1</v>
      </c>
      <c r="H57" s="121"/>
      <c r="I57" s="223"/>
      <c r="J57" s="83"/>
      <c r="K57" s="144"/>
      <c r="L57" s="85"/>
      <c r="M57" s="82"/>
      <c r="N57" s="83"/>
      <c r="O57" s="84"/>
      <c r="P57" s="86"/>
      <c r="Q57" s="82"/>
      <c r="R57" s="83"/>
      <c r="S57" s="84"/>
      <c r="T57" s="134"/>
      <c r="U57" s="82"/>
      <c r="V57" s="83"/>
      <c r="W57" s="84"/>
      <c r="X57" s="85"/>
      <c r="Y57" s="87"/>
    </row>
    <row r="58" spans="1:25" s="88" customFormat="1">
      <c r="A58" s="140"/>
      <c r="B58" s="76"/>
      <c r="C58" s="120" t="s">
        <v>73</v>
      </c>
      <c r="D58" s="173">
        <v>1</v>
      </c>
      <c r="E58" s="76"/>
      <c r="F58" s="210" t="s">
        <v>171</v>
      </c>
      <c r="G58" s="184">
        <v>1</v>
      </c>
      <c r="H58" s="121"/>
      <c r="I58" s="223"/>
      <c r="J58" s="83"/>
      <c r="K58" s="144"/>
      <c r="L58" s="85"/>
      <c r="M58" s="82"/>
      <c r="N58" s="83"/>
      <c r="O58" s="84"/>
      <c r="P58" s="86"/>
      <c r="Q58" s="82"/>
      <c r="R58" s="83"/>
      <c r="S58" s="84"/>
      <c r="T58" s="134"/>
      <c r="U58" s="82"/>
      <c r="V58" s="83"/>
      <c r="W58" s="84"/>
      <c r="X58" s="85"/>
      <c r="Y58" s="87"/>
    </row>
    <row r="59" spans="1:25" s="88" customFormat="1" ht="15">
      <c r="A59" s="140"/>
      <c r="B59" s="76"/>
      <c r="C59" s="122"/>
      <c r="D59" s="173"/>
      <c r="E59" s="76"/>
      <c r="F59" s="210"/>
      <c r="G59" s="184"/>
      <c r="H59" s="121"/>
      <c r="I59" s="223"/>
      <c r="J59" s="83"/>
      <c r="K59" s="144"/>
      <c r="L59" s="85"/>
      <c r="M59" s="82"/>
      <c r="N59" s="83"/>
      <c r="O59" s="84"/>
      <c r="P59" s="86"/>
      <c r="Q59" s="82"/>
      <c r="R59" s="83"/>
      <c r="S59" s="84"/>
      <c r="T59" s="134"/>
      <c r="U59" s="82"/>
      <c r="V59" s="83"/>
      <c r="W59" s="84"/>
      <c r="X59" s="85"/>
      <c r="Y59" s="87"/>
    </row>
    <row r="60" spans="1:25" s="88" customFormat="1">
      <c r="A60" s="140"/>
      <c r="B60" s="76"/>
      <c r="C60" s="119"/>
      <c r="D60" s="173"/>
      <c r="E60" s="76"/>
      <c r="F60" s="210"/>
      <c r="G60" s="184"/>
      <c r="H60" s="121"/>
      <c r="I60" s="223"/>
      <c r="J60" s="83"/>
      <c r="K60" s="144"/>
      <c r="L60" s="85"/>
      <c r="M60" s="82"/>
      <c r="N60" s="83"/>
      <c r="O60" s="84"/>
      <c r="P60" s="86"/>
      <c r="Q60" s="82"/>
      <c r="R60" s="83"/>
      <c r="S60" s="84"/>
      <c r="T60" s="134"/>
      <c r="U60" s="82"/>
      <c r="V60" s="83"/>
      <c r="W60" s="84"/>
      <c r="X60" s="85"/>
      <c r="Y60" s="87"/>
    </row>
    <row r="61" spans="1:25" s="88" customFormat="1">
      <c r="A61" s="140"/>
      <c r="B61" s="76"/>
      <c r="C61" s="111"/>
      <c r="D61" s="174"/>
      <c r="E61" s="76"/>
      <c r="F61" s="210"/>
      <c r="G61" s="185"/>
      <c r="H61" s="121"/>
      <c r="I61" s="223"/>
      <c r="J61" s="83"/>
      <c r="K61" s="144"/>
      <c r="L61" s="85"/>
      <c r="M61" s="82"/>
      <c r="N61" s="83"/>
      <c r="O61" s="84"/>
      <c r="P61" s="86"/>
      <c r="Q61" s="82"/>
      <c r="R61" s="83"/>
      <c r="S61" s="84"/>
      <c r="T61" s="134"/>
      <c r="U61" s="82"/>
      <c r="V61" s="83"/>
      <c r="W61" s="84"/>
      <c r="X61" s="85"/>
      <c r="Y61" s="87"/>
    </row>
    <row r="62" spans="1:25" s="88" customFormat="1">
      <c r="A62" s="140"/>
      <c r="B62" s="76"/>
      <c r="C62" s="111"/>
      <c r="D62" s="174"/>
      <c r="E62" s="76"/>
      <c r="F62" s="210"/>
      <c r="G62" s="185"/>
      <c r="H62" s="121"/>
      <c r="I62" s="223"/>
      <c r="J62" s="83"/>
      <c r="K62" s="144"/>
      <c r="L62" s="85"/>
      <c r="M62" s="82"/>
      <c r="N62" s="83"/>
      <c r="O62" s="84"/>
      <c r="P62" s="86"/>
      <c r="Q62" s="82"/>
      <c r="R62" s="83"/>
      <c r="S62" s="84"/>
      <c r="T62" s="134"/>
      <c r="U62" s="82"/>
      <c r="V62" s="83"/>
      <c r="W62" s="84"/>
      <c r="X62" s="85"/>
      <c r="Y62" s="87"/>
    </row>
    <row r="63" spans="1:25" s="88" customFormat="1">
      <c r="A63" s="140"/>
      <c r="B63" s="76"/>
      <c r="C63" s="111"/>
      <c r="D63" s="174"/>
      <c r="E63" s="76"/>
      <c r="F63" s="210"/>
      <c r="G63" s="185"/>
      <c r="H63" s="121"/>
      <c r="I63" s="223"/>
      <c r="J63" s="83"/>
      <c r="K63" s="144"/>
      <c r="L63" s="85"/>
      <c r="M63" s="82"/>
      <c r="N63" s="83"/>
      <c r="O63" s="84"/>
      <c r="P63" s="86"/>
      <c r="Q63" s="82"/>
      <c r="R63" s="83"/>
      <c r="S63" s="84"/>
      <c r="T63" s="134"/>
      <c r="U63" s="82"/>
      <c r="V63" s="83"/>
      <c r="W63" s="84"/>
      <c r="X63" s="85"/>
      <c r="Y63" s="87"/>
    </row>
    <row r="64" spans="1:25" s="88" customFormat="1">
      <c r="A64" s="140"/>
      <c r="B64" s="76"/>
      <c r="C64" s="111"/>
      <c r="D64" s="174"/>
      <c r="E64" s="76"/>
      <c r="F64" s="210"/>
      <c r="G64" s="185"/>
      <c r="H64" s="121"/>
      <c r="I64" s="223"/>
      <c r="J64" s="83"/>
      <c r="K64" s="144"/>
      <c r="L64" s="85"/>
      <c r="M64" s="82"/>
      <c r="N64" s="83"/>
      <c r="O64" s="84"/>
      <c r="P64" s="86"/>
      <c r="Q64" s="82"/>
      <c r="R64" s="83"/>
      <c r="S64" s="84"/>
      <c r="T64" s="134"/>
      <c r="U64" s="82"/>
      <c r="V64" s="83"/>
      <c r="W64" s="84"/>
      <c r="X64" s="85"/>
      <c r="Y64" s="87"/>
    </row>
    <row r="65" spans="1:25" s="88" customFormat="1">
      <c r="A65" s="140"/>
      <c r="B65" s="76"/>
      <c r="C65" s="111"/>
      <c r="D65" s="174"/>
      <c r="E65" s="76"/>
      <c r="F65" s="210"/>
      <c r="G65" s="185"/>
      <c r="H65" s="85"/>
      <c r="I65" s="223"/>
      <c r="J65" s="83"/>
      <c r="K65" s="144"/>
      <c r="L65" s="85"/>
      <c r="M65" s="82"/>
      <c r="N65" s="83"/>
      <c r="O65" s="84"/>
      <c r="P65" s="86"/>
      <c r="Q65" s="82"/>
      <c r="R65" s="83"/>
      <c r="S65" s="84"/>
      <c r="T65" s="134"/>
      <c r="U65" s="82"/>
      <c r="V65" s="83"/>
      <c r="W65" s="84"/>
      <c r="X65" s="85"/>
      <c r="Y65" s="87"/>
    </row>
    <row r="66" spans="1:25" s="88" customFormat="1">
      <c r="A66" s="140"/>
      <c r="B66" s="76"/>
      <c r="C66" s="111"/>
      <c r="D66" s="174"/>
      <c r="E66" s="76"/>
      <c r="F66" s="210"/>
      <c r="G66" s="185"/>
      <c r="H66" s="85"/>
      <c r="I66" s="223"/>
      <c r="J66" s="83"/>
      <c r="K66" s="144"/>
      <c r="L66" s="85"/>
      <c r="M66" s="82"/>
      <c r="N66" s="83"/>
      <c r="O66" s="84"/>
      <c r="P66" s="86"/>
      <c r="Q66" s="82"/>
      <c r="R66" s="83"/>
      <c r="S66" s="84"/>
      <c r="T66" s="134"/>
      <c r="U66" s="82"/>
      <c r="V66" s="83"/>
      <c r="W66" s="84"/>
      <c r="X66" s="85"/>
      <c r="Y66" s="87"/>
    </row>
    <row r="67" spans="1:25" s="88" customFormat="1">
      <c r="A67" s="140"/>
      <c r="B67" s="76"/>
      <c r="C67" s="111"/>
      <c r="D67" s="174"/>
      <c r="E67" s="76"/>
      <c r="F67" s="210"/>
      <c r="G67" s="185"/>
      <c r="H67" s="85"/>
      <c r="I67" s="223"/>
      <c r="J67" s="83"/>
      <c r="K67" s="144"/>
      <c r="L67" s="85"/>
      <c r="M67" s="82"/>
      <c r="N67" s="83"/>
      <c r="O67" s="84"/>
      <c r="P67" s="86"/>
      <c r="Q67" s="82"/>
      <c r="R67" s="83"/>
      <c r="S67" s="84"/>
      <c r="T67" s="134"/>
      <c r="U67" s="82"/>
      <c r="V67" s="83"/>
      <c r="W67" s="84"/>
      <c r="X67" s="85"/>
      <c r="Y67" s="87"/>
    </row>
    <row r="68" spans="1:25" s="88" customFormat="1">
      <c r="A68" s="140"/>
      <c r="B68" s="76"/>
      <c r="C68" s="111"/>
      <c r="D68" s="174"/>
      <c r="E68" s="76"/>
      <c r="F68" s="210"/>
      <c r="G68" s="185"/>
      <c r="H68" s="85"/>
      <c r="I68" s="223"/>
      <c r="J68" s="83"/>
      <c r="K68" s="144"/>
      <c r="L68" s="85"/>
      <c r="M68" s="82"/>
      <c r="N68" s="83"/>
      <c r="O68" s="84"/>
      <c r="P68" s="86"/>
      <c r="Q68" s="82"/>
      <c r="R68" s="83"/>
      <c r="S68" s="84"/>
      <c r="T68" s="134"/>
      <c r="U68" s="82"/>
      <c r="V68" s="83"/>
      <c r="W68" s="84"/>
      <c r="X68" s="85"/>
      <c r="Y68" s="87"/>
    </row>
    <row r="69" spans="1:25" s="88" customFormat="1">
      <c r="A69" s="140"/>
      <c r="B69" s="76"/>
      <c r="C69" s="111"/>
      <c r="D69" s="174"/>
      <c r="E69" s="76"/>
      <c r="F69" s="210"/>
      <c r="G69" s="185"/>
      <c r="H69" s="85"/>
      <c r="I69" s="223"/>
      <c r="J69" s="83"/>
      <c r="K69" s="144"/>
      <c r="L69" s="85"/>
      <c r="M69" s="82"/>
      <c r="N69" s="83"/>
      <c r="O69" s="84"/>
      <c r="P69" s="86"/>
      <c r="Q69" s="82"/>
      <c r="R69" s="83"/>
      <c r="S69" s="84"/>
      <c r="T69" s="134"/>
      <c r="U69" s="82"/>
      <c r="V69" s="83"/>
      <c r="W69" s="84"/>
      <c r="X69" s="85"/>
      <c r="Y69" s="87"/>
    </row>
    <row r="70" spans="1:25" s="88" customFormat="1">
      <c r="A70" s="140"/>
      <c r="B70" s="76"/>
      <c r="C70" s="111"/>
      <c r="D70" s="174"/>
      <c r="E70" s="76"/>
      <c r="F70" s="210"/>
      <c r="G70" s="185"/>
      <c r="H70" s="85"/>
      <c r="I70" s="223"/>
      <c r="J70" s="83"/>
      <c r="K70" s="144"/>
      <c r="L70" s="85"/>
      <c r="M70" s="82"/>
      <c r="N70" s="83"/>
      <c r="O70" s="84"/>
      <c r="P70" s="86"/>
      <c r="Q70" s="82"/>
      <c r="R70" s="83"/>
      <c r="S70" s="84"/>
      <c r="T70" s="134"/>
      <c r="U70" s="82"/>
      <c r="V70" s="83"/>
      <c r="W70" s="84"/>
      <c r="X70" s="85"/>
      <c r="Y70" s="87"/>
    </row>
    <row r="71" spans="1:25" s="88" customFormat="1">
      <c r="A71" s="140"/>
      <c r="B71" s="76"/>
      <c r="C71" s="111"/>
      <c r="D71" s="174"/>
      <c r="E71" s="76"/>
      <c r="F71" s="210"/>
      <c r="G71" s="185"/>
      <c r="H71" s="85"/>
      <c r="I71" s="223"/>
      <c r="J71" s="83"/>
      <c r="K71" s="144"/>
      <c r="L71" s="85"/>
      <c r="M71" s="82"/>
      <c r="N71" s="83"/>
      <c r="O71" s="84"/>
      <c r="P71" s="86"/>
      <c r="Q71" s="82"/>
      <c r="R71" s="83"/>
      <c r="S71" s="84"/>
      <c r="T71" s="134"/>
      <c r="U71" s="82"/>
      <c r="V71" s="83"/>
      <c r="W71" s="84"/>
      <c r="X71" s="85"/>
      <c r="Y71" s="87"/>
    </row>
    <row r="72" spans="1:25" s="88" customFormat="1">
      <c r="A72" s="140"/>
      <c r="B72" s="76"/>
      <c r="C72" s="111"/>
      <c r="D72" s="174"/>
      <c r="E72" s="76"/>
      <c r="F72" s="210"/>
      <c r="G72" s="185"/>
      <c r="H72" s="85"/>
      <c r="I72" s="223"/>
      <c r="J72" s="83"/>
      <c r="K72" s="144"/>
      <c r="L72" s="85"/>
      <c r="M72" s="82"/>
      <c r="N72" s="83"/>
      <c r="O72" s="84"/>
      <c r="P72" s="86"/>
      <c r="Q72" s="82"/>
      <c r="R72" s="83"/>
      <c r="S72" s="84"/>
      <c r="T72" s="134"/>
      <c r="U72" s="82"/>
      <c r="V72" s="83"/>
      <c r="W72" s="84"/>
      <c r="X72" s="85"/>
      <c r="Y72" s="87"/>
    </row>
    <row r="73" spans="1:25" s="88" customFormat="1">
      <c r="A73" s="140"/>
      <c r="B73" s="76"/>
      <c r="C73" s="111"/>
      <c r="D73" s="174"/>
      <c r="E73" s="76"/>
      <c r="F73" s="210"/>
      <c r="G73" s="185"/>
      <c r="H73" s="85"/>
      <c r="I73" s="223"/>
      <c r="J73" s="83"/>
      <c r="K73" s="144"/>
      <c r="L73" s="85"/>
      <c r="M73" s="82"/>
      <c r="N73" s="83"/>
      <c r="O73" s="84"/>
      <c r="P73" s="86"/>
      <c r="Q73" s="82"/>
      <c r="R73" s="83"/>
      <c r="S73" s="84"/>
      <c r="T73" s="134"/>
      <c r="U73" s="82"/>
      <c r="V73" s="83"/>
      <c r="W73" s="84"/>
      <c r="X73" s="85"/>
      <c r="Y73" s="87"/>
    </row>
    <row r="74" spans="1:25" s="88" customFormat="1">
      <c r="A74" s="140"/>
      <c r="B74" s="76"/>
      <c r="C74" s="111"/>
      <c r="D74" s="174"/>
      <c r="E74" s="76"/>
      <c r="F74" s="210"/>
      <c r="G74" s="185"/>
      <c r="H74" s="85"/>
      <c r="I74" s="223"/>
      <c r="J74" s="83"/>
      <c r="K74" s="144"/>
      <c r="L74" s="85"/>
      <c r="M74" s="82"/>
      <c r="N74" s="83"/>
      <c r="O74" s="84"/>
      <c r="P74" s="86"/>
      <c r="Q74" s="82"/>
      <c r="R74" s="83"/>
      <c r="S74" s="84"/>
      <c r="T74" s="134"/>
      <c r="U74" s="82"/>
      <c r="V74" s="83"/>
      <c r="W74" s="84"/>
      <c r="X74" s="85"/>
      <c r="Y74" s="87"/>
    </row>
    <row r="75" spans="1:25" s="88" customFormat="1">
      <c r="A75" s="140"/>
      <c r="B75" s="76"/>
      <c r="C75" s="111"/>
      <c r="D75" s="174"/>
      <c r="E75" s="76"/>
      <c r="F75" s="210"/>
      <c r="G75" s="185"/>
      <c r="H75" s="85"/>
      <c r="I75" s="223"/>
      <c r="J75" s="83"/>
      <c r="K75" s="144"/>
      <c r="L75" s="85"/>
      <c r="M75" s="82"/>
      <c r="N75" s="83"/>
      <c r="O75" s="84"/>
      <c r="P75" s="86"/>
      <c r="Q75" s="82"/>
      <c r="R75" s="83"/>
      <c r="S75" s="84"/>
      <c r="T75" s="134"/>
      <c r="U75" s="82"/>
      <c r="V75" s="83"/>
      <c r="W75" s="84"/>
      <c r="X75" s="85"/>
      <c r="Y75" s="87"/>
    </row>
    <row r="76" spans="1:25" s="88" customFormat="1">
      <c r="A76" s="140"/>
      <c r="B76" s="76"/>
      <c r="C76" s="111"/>
      <c r="D76" s="174"/>
      <c r="E76" s="76"/>
      <c r="F76" s="210"/>
      <c r="G76" s="185"/>
      <c r="H76" s="85"/>
      <c r="I76" s="223"/>
      <c r="J76" s="83"/>
      <c r="K76" s="144"/>
      <c r="L76" s="85"/>
      <c r="M76" s="82"/>
      <c r="N76" s="83"/>
      <c r="O76" s="84"/>
      <c r="P76" s="86"/>
      <c r="Q76" s="82"/>
      <c r="R76" s="83"/>
      <c r="S76" s="84"/>
      <c r="T76" s="134"/>
      <c r="U76" s="82"/>
      <c r="V76" s="83"/>
      <c r="W76" s="84"/>
      <c r="X76" s="85"/>
      <c r="Y76" s="87"/>
    </row>
    <row r="77" spans="1:25" s="73" customFormat="1" ht="15.75" thickBot="1">
      <c r="A77" s="139"/>
      <c r="B77" s="62"/>
      <c r="C77" s="61" t="s">
        <v>3</v>
      </c>
      <c r="D77" s="158">
        <v>3</v>
      </c>
      <c r="E77" s="62"/>
      <c r="F77" s="210" t="s">
        <v>3</v>
      </c>
      <c r="G77" s="186">
        <v>3</v>
      </c>
      <c r="H77" s="66"/>
      <c r="I77" s="222"/>
      <c r="J77" s="68"/>
      <c r="K77" s="145"/>
      <c r="L77" s="70"/>
      <c r="M77" s="67"/>
      <c r="N77" s="68"/>
      <c r="O77" s="69"/>
      <c r="P77" s="71"/>
      <c r="Q77" s="67"/>
      <c r="R77" s="68"/>
      <c r="S77" s="69"/>
      <c r="T77" s="133"/>
      <c r="U77" s="67"/>
      <c r="V77" s="68"/>
      <c r="W77" s="69"/>
      <c r="X77" s="70"/>
      <c r="Y77" s="72"/>
    </row>
    <row r="78" spans="1:25" s="3" customFormat="1">
      <c r="A78" s="152"/>
      <c r="B78" s="17" t="s">
        <v>11</v>
      </c>
      <c r="C78" s="31" t="s">
        <v>11</v>
      </c>
      <c r="D78" s="172"/>
      <c r="E78" s="17"/>
      <c r="F78" s="210" t="s">
        <v>11</v>
      </c>
      <c r="G78" s="187"/>
      <c r="H78" s="24"/>
      <c r="I78" s="221"/>
      <c r="J78" s="18"/>
      <c r="K78" s="214"/>
      <c r="L78" s="10"/>
      <c r="M78" s="55"/>
      <c r="N78" s="18"/>
      <c r="O78" s="56"/>
      <c r="P78" s="11"/>
      <c r="Q78" s="55"/>
      <c r="R78" s="18"/>
      <c r="S78" s="56"/>
      <c r="T78" s="22"/>
      <c r="U78" s="55"/>
      <c r="V78" s="18"/>
      <c r="W78" s="56"/>
      <c r="X78" s="10"/>
      <c r="Y78" s="17"/>
    </row>
    <row r="79" spans="1:25" s="88" customFormat="1" ht="15" customHeight="1">
      <c r="A79" s="140"/>
      <c r="B79" s="76"/>
      <c r="C79" s="114" t="s">
        <v>72</v>
      </c>
      <c r="D79" s="115">
        <v>1</v>
      </c>
      <c r="E79" s="76"/>
      <c r="F79" s="210" t="s">
        <v>172</v>
      </c>
      <c r="G79" s="185">
        <v>1</v>
      </c>
      <c r="H79" s="85"/>
      <c r="I79" s="223"/>
      <c r="J79" s="83"/>
      <c r="K79" s="144"/>
      <c r="L79" s="85"/>
      <c r="M79" s="82"/>
      <c r="N79" s="83"/>
      <c r="O79" s="84"/>
      <c r="P79" s="86"/>
      <c r="Q79" s="82"/>
      <c r="R79" s="83"/>
      <c r="S79" s="84"/>
      <c r="T79" s="134"/>
      <c r="U79" s="82"/>
      <c r="V79" s="83"/>
      <c r="W79" s="84"/>
      <c r="X79" s="85"/>
      <c r="Y79" s="87"/>
    </row>
    <row r="80" spans="1:25" s="88" customFormat="1" ht="15" customHeight="1">
      <c r="A80" s="140"/>
      <c r="B80" s="76"/>
      <c r="C80" s="114" t="s">
        <v>133</v>
      </c>
      <c r="D80" s="115">
        <v>1</v>
      </c>
      <c r="E80" s="76"/>
      <c r="F80" s="210" t="s">
        <v>173</v>
      </c>
      <c r="G80" s="185">
        <v>1</v>
      </c>
      <c r="H80" s="85"/>
      <c r="I80" s="223"/>
      <c r="J80" s="83"/>
      <c r="K80" s="144"/>
      <c r="L80" s="85"/>
      <c r="M80" s="82"/>
      <c r="N80" s="83"/>
      <c r="O80" s="84"/>
      <c r="P80" s="86"/>
      <c r="Q80" s="82"/>
      <c r="R80" s="83"/>
      <c r="S80" s="84"/>
      <c r="T80" s="134"/>
      <c r="U80" s="82"/>
      <c r="V80" s="83"/>
      <c r="W80" s="84"/>
      <c r="X80" s="85"/>
      <c r="Y80" s="87"/>
    </row>
    <row r="81" spans="1:25" s="88" customFormat="1" ht="19.5" customHeight="1">
      <c r="A81" s="140"/>
      <c r="B81" s="76"/>
      <c r="C81" s="114" t="s">
        <v>96</v>
      </c>
      <c r="D81" s="115">
        <v>2</v>
      </c>
      <c r="E81" s="76"/>
      <c r="F81" s="210" t="s">
        <v>97</v>
      </c>
      <c r="G81" s="185">
        <v>1</v>
      </c>
      <c r="H81" s="85"/>
      <c r="I81" s="223"/>
      <c r="J81" s="83"/>
      <c r="K81" s="144"/>
      <c r="L81" s="85"/>
      <c r="M81" s="82"/>
      <c r="N81" s="83"/>
      <c r="O81" s="84"/>
      <c r="P81" s="86"/>
      <c r="Q81" s="82"/>
      <c r="R81" s="83"/>
      <c r="S81" s="84"/>
      <c r="T81" s="134"/>
      <c r="U81" s="82"/>
      <c r="V81" s="83"/>
      <c r="W81" s="84"/>
      <c r="X81" s="85"/>
      <c r="Y81" s="87"/>
    </row>
    <row r="82" spans="1:25" s="88" customFormat="1" ht="15" customHeight="1">
      <c r="A82" s="140"/>
      <c r="B82" s="76"/>
      <c r="C82" s="114" t="s">
        <v>134</v>
      </c>
      <c r="D82" s="115">
        <v>1</v>
      </c>
      <c r="E82" s="76"/>
      <c r="F82" s="210" t="s">
        <v>52</v>
      </c>
      <c r="G82" s="185">
        <v>1</v>
      </c>
      <c r="H82" s="85"/>
      <c r="I82" s="223"/>
      <c r="J82" s="83"/>
      <c r="K82" s="144"/>
      <c r="L82" s="85"/>
      <c r="M82" s="82"/>
      <c r="N82" s="83"/>
      <c r="O82" s="84"/>
      <c r="P82" s="86"/>
      <c r="Q82" s="82"/>
      <c r="R82" s="83"/>
      <c r="S82" s="84"/>
      <c r="T82" s="134"/>
      <c r="U82" s="82"/>
      <c r="V82" s="83"/>
      <c r="W82" s="84"/>
      <c r="X82" s="85"/>
      <c r="Y82" s="87"/>
    </row>
    <row r="83" spans="1:25" s="88" customFormat="1" ht="18" customHeight="1">
      <c r="A83" s="140"/>
      <c r="B83" s="76"/>
      <c r="C83" s="114" t="s">
        <v>135</v>
      </c>
      <c r="D83" s="115">
        <v>1</v>
      </c>
      <c r="E83" s="76"/>
      <c r="F83" s="210" t="s">
        <v>175</v>
      </c>
      <c r="G83" s="185">
        <v>1</v>
      </c>
      <c r="H83" s="85"/>
      <c r="I83" s="223"/>
      <c r="J83" s="83"/>
      <c r="K83" s="144"/>
      <c r="L83" s="85"/>
      <c r="M83" s="82"/>
      <c r="N83" s="83"/>
      <c r="O83" s="84"/>
      <c r="P83" s="86"/>
      <c r="Q83" s="82"/>
      <c r="R83" s="83"/>
      <c r="S83" s="84"/>
      <c r="T83" s="134"/>
      <c r="U83" s="82"/>
      <c r="V83" s="83"/>
      <c r="W83" s="84"/>
      <c r="X83" s="85"/>
      <c r="Y83" s="87"/>
    </row>
    <row r="84" spans="1:25" s="88" customFormat="1" ht="15" customHeight="1">
      <c r="A84" s="140"/>
      <c r="B84" s="76"/>
      <c r="C84" s="114" t="s">
        <v>93</v>
      </c>
      <c r="D84" s="115">
        <v>1</v>
      </c>
      <c r="E84" s="76"/>
      <c r="F84" s="210" t="s">
        <v>176</v>
      </c>
      <c r="G84" s="185">
        <v>1</v>
      </c>
      <c r="H84" s="85"/>
      <c r="I84" s="223"/>
      <c r="J84" s="83"/>
      <c r="K84" s="144"/>
      <c r="L84" s="85"/>
      <c r="M84" s="82"/>
      <c r="N84" s="83"/>
      <c r="O84" s="84"/>
      <c r="P84" s="86"/>
      <c r="Q84" s="82"/>
      <c r="R84" s="83"/>
      <c r="S84" s="84"/>
      <c r="T84" s="134"/>
      <c r="U84" s="82"/>
      <c r="V84" s="83"/>
      <c r="W84" s="84"/>
      <c r="X84" s="85"/>
      <c r="Y84" s="87"/>
    </row>
    <row r="85" spans="1:25" s="88" customFormat="1" ht="13.5" customHeight="1">
      <c r="A85" s="140"/>
      <c r="B85" s="76"/>
      <c r="C85" s="114" t="s">
        <v>9</v>
      </c>
      <c r="D85" s="115">
        <v>1</v>
      </c>
      <c r="E85" s="76"/>
      <c r="F85" s="210" t="s">
        <v>177</v>
      </c>
      <c r="G85" s="185">
        <v>1</v>
      </c>
      <c r="H85" s="85"/>
      <c r="I85" s="223"/>
      <c r="J85" s="83"/>
      <c r="K85" s="144"/>
      <c r="L85" s="85"/>
      <c r="M85" s="82"/>
      <c r="N85" s="83"/>
      <c r="O85" s="84"/>
      <c r="P85" s="86"/>
      <c r="Q85" s="82"/>
      <c r="R85" s="83"/>
      <c r="S85" s="84"/>
      <c r="T85" s="134"/>
      <c r="U85" s="82"/>
      <c r="V85" s="83"/>
      <c r="W85" s="84"/>
      <c r="X85" s="85"/>
      <c r="Y85" s="87"/>
    </row>
    <row r="86" spans="1:25" s="88" customFormat="1" ht="13.9" customHeight="1">
      <c r="A86" s="140"/>
      <c r="B86" s="76"/>
      <c r="C86" s="114" t="s">
        <v>10</v>
      </c>
      <c r="D86" s="115">
        <v>1</v>
      </c>
      <c r="E86" s="76"/>
      <c r="F86" s="210" t="s">
        <v>178</v>
      </c>
      <c r="G86" s="185">
        <v>1</v>
      </c>
      <c r="H86" s="85"/>
      <c r="I86" s="223"/>
      <c r="J86" s="83"/>
      <c r="K86" s="144"/>
      <c r="L86" s="85"/>
      <c r="M86" s="82"/>
      <c r="N86" s="83"/>
      <c r="O86" s="84"/>
      <c r="P86" s="86"/>
      <c r="Q86" s="82"/>
      <c r="R86" s="83"/>
      <c r="S86" s="84"/>
      <c r="T86" s="134"/>
      <c r="U86" s="82"/>
      <c r="V86" s="83"/>
      <c r="W86" s="84"/>
      <c r="X86" s="85"/>
      <c r="Y86" s="87"/>
    </row>
    <row r="87" spans="1:25" s="88" customFormat="1">
      <c r="A87" s="140"/>
      <c r="B87" s="76"/>
      <c r="C87" s="111"/>
      <c r="D87" s="174"/>
      <c r="E87" s="76"/>
      <c r="F87" s="210"/>
      <c r="G87" s="185"/>
      <c r="H87" s="85"/>
      <c r="I87" s="223"/>
      <c r="J87" s="83"/>
      <c r="K87" s="144"/>
      <c r="L87" s="85"/>
      <c r="M87" s="82"/>
      <c r="N87" s="83"/>
      <c r="O87" s="84"/>
      <c r="P87" s="86"/>
      <c r="Q87" s="82"/>
      <c r="R87" s="83"/>
      <c r="S87" s="84"/>
      <c r="T87" s="134"/>
      <c r="U87" s="82"/>
      <c r="V87" s="83"/>
      <c r="W87" s="84"/>
      <c r="X87" s="85"/>
      <c r="Y87" s="87"/>
    </row>
    <row r="88" spans="1:25" s="88" customFormat="1">
      <c r="A88" s="140"/>
      <c r="B88" s="76"/>
      <c r="C88" s="111"/>
      <c r="D88" s="174"/>
      <c r="E88" s="76"/>
      <c r="F88" s="210"/>
      <c r="G88" s="185"/>
      <c r="H88" s="85"/>
      <c r="I88" s="223"/>
      <c r="J88" s="83"/>
      <c r="K88" s="144"/>
      <c r="L88" s="85"/>
      <c r="M88" s="82"/>
      <c r="N88" s="83"/>
      <c r="O88" s="84"/>
      <c r="P88" s="86"/>
      <c r="Q88" s="82"/>
      <c r="R88" s="83"/>
      <c r="S88" s="84"/>
      <c r="T88" s="134"/>
      <c r="U88" s="82"/>
      <c r="V88" s="83"/>
      <c r="W88" s="84"/>
      <c r="X88" s="85"/>
      <c r="Y88" s="87"/>
    </row>
    <row r="89" spans="1:25" s="73" customFormat="1" ht="15">
      <c r="A89" s="139"/>
      <c r="B89" s="72"/>
      <c r="C89" s="74"/>
      <c r="D89" s="174"/>
      <c r="E89" s="72"/>
      <c r="F89" s="210"/>
      <c r="G89" s="188"/>
      <c r="H89" s="85"/>
      <c r="I89" s="222"/>
      <c r="J89" s="68"/>
      <c r="K89" s="145"/>
      <c r="L89" s="70"/>
      <c r="M89" s="67"/>
      <c r="N89" s="68"/>
      <c r="O89" s="69"/>
      <c r="P89" s="71"/>
      <c r="Q89" s="67"/>
      <c r="R89" s="68"/>
      <c r="S89" s="69"/>
      <c r="T89" s="133"/>
      <c r="U89" s="67"/>
      <c r="V89" s="68"/>
      <c r="W89" s="69"/>
      <c r="X89" s="70"/>
      <c r="Y89" s="72"/>
    </row>
    <row r="90" spans="1:25" s="88" customFormat="1">
      <c r="A90" s="140"/>
      <c r="B90" s="76"/>
      <c r="C90" s="111"/>
      <c r="D90" s="174"/>
      <c r="E90" s="76"/>
      <c r="F90" s="210"/>
      <c r="G90" s="185"/>
      <c r="H90" s="85"/>
      <c r="I90" s="223"/>
      <c r="J90" s="83"/>
      <c r="K90" s="144"/>
      <c r="L90" s="85"/>
      <c r="M90" s="82"/>
      <c r="N90" s="83"/>
      <c r="O90" s="84"/>
      <c r="P90" s="86"/>
      <c r="Q90" s="82"/>
      <c r="R90" s="83"/>
      <c r="S90" s="84"/>
      <c r="T90" s="134"/>
      <c r="U90" s="82"/>
      <c r="V90" s="83"/>
      <c r="W90" s="84"/>
      <c r="X90" s="85"/>
      <c r="Y90" s="87"/>
    </row>
    <row r="91" spans="1:25" s="88" customFormat="1">
      <c r="A91" s="140"/>
      <c r="B91" s="76"/>
      <c r="C91" s="111"/>
      <c r="D91" s="174"/>
      <c r="E91" s="76"/>
      <c r="F91" s="210"/>
      <c r="G91" s="185"/>
      <c r="H91" s="85"/>
      <c r="I91" s="223"/>
      <c r="J91" s="83"/>
      <c r="K91" s="144"/>
      <c r="L91" s="85"/>
      <c r="M91" s="82"/>
      <c r="N91" s="83"/>
      <c r="O91" s="84"/>
      <c r="P91" s="86"/>
      <c r="Q91" s="82"/>
      <c r="R91" s="83"/>
      <c r="S91" s="84"/>
      <c r="T91" s="134"/>
      <c r="U91" s="82"/>
      <c r="V91" s="83"/>
      <c r="W91" s="84"/>
      <c r="X91" s="85"/>
      <c r="Y91" s="87"/>
    </row>
    <row r="92" spans="1:25" s="88" customFormat="1">
      <c r="A92" s="140"/>
      <c r="B92" s="76"/>
      <c r="C92" s="111"/>
      <c r="D92" s="174"/>
      <c r="E92" s="76"/>
      <c r="F92" s="210"/>
      <c r="G92" s="185"/>
      <c r="H92" s="85"/>
      <c r="I92" s="223"/>
      <c r="J92" s="83"/>
      <c r="K92" s="144"/>
      <c r="L92" s="85"/>
      <c r="M92" s="82"/>
      <c r="N92" s="83"/>
      <c r="O92" s="84"/>
      <c r="P92" s="86"/>
      <c r="Q92" s="82"/>
      <c r="R92" s="83"/>
      <c r="S92" s="84"/>
      <c r="T92" s="134"/>
      <c r="U92" s="82"/>
      <c r="V92" s="83"/>
      <c r="W92" s="84"/>
      <c r="X92" s="85"/>
      <c r="Y92" s="87"/>
    </row>
    <row r="93" spans="1:25" s="88" customFormat="1">
      <c r="A93" s="140"/>
      <c r="B93" s="76"/>
      <c r="C93" s="111"/>
      <c r="D93" s="174"/>
      <c r="E93" s="76"/>
      <c r="F93" s="210"/>
      <c r="G93" s="185"/>
      <c r="H93" s="85"/>
      <c r="I93" s="223"/>
      <c r="J93" s="83"/>
      <c r="K93" s="144"/>
      <c r="L93" s="85"/>
      <c r="M93" s="82"/>
      <c r="N93" s="83"/>
      <c r="O93" s="84"/>
      <c r="P93" s="86"/>
      <c r="Q93" s="82"/>
      <c r="R93" s="83"/>
      <c r="S93" s="84"/>
      <c r="T93" s="134"/>
      <c r="U93" s="82"/>
      <c r="V93" s="83"/>
      <c r="W93" s="84"/>
      <c r="X93" s="85"/>
      <c r="Y93" s="87"/>
    </row>
    <row r="94" spans="1:25" s="88" customFormat="1">
      <c r="A94" s="140"/>
      <c r="B94" s="76"/>
      <c r="C94" s="111"/>
      <c r="D94" s="174"/>
      <c r="E94" s="76"/>
      <c r="F94" s="210"/>
      <c r="G94" s="185"/>
      <c r="H94" s="85"/>
      <c r="I94" s="223"/>
      <c r="J94" s="83"/>
      <c r="K94" s="144"/>
      <c r="L94" s="85"/>
      <c r="M94" s="82"/>
      <c r="N94" s="83"/>
      <c r="O94" s="84"/>
      <c r="P94" s="86"/>
      <c r="Q94" s="82"/>
      <c r="R94" s="83"/>
      <c r="S94" s="84"/>
      <c r="T94" s="134"/>
      <c r="U94" s="82"/>
      <c r="V94" s="83"/>
      <c r="W94" s="84"/>
      <c r="X94" s="85"/>
      <c r="Y94" s="87"/>
    </row>
    <row r="95" spans="1:25" s="88" customFormat="1">
      <c r="A95" s="140"/>
      <c r="B95" s="76"/>
      <c r="C95" s="111"/>
      <c r="D95" s="174"/>
      <c r="E95" s="76"/>
      <c r="F95" s="210"/>
      <c r="G95" s="185"/>
      <c r="H95" s="85"/>
      <c r="I95" s="223"/>
      <c r="J95" s="83"/>
      <c r="K95" s="144"/>
      <c r="L95" s="85"/>
      <c r="M95" s="82"/>
      <c r="N95" s="83"/>
      <c r="O95" s="84"/>
      <c r="P95" s="86"/>
      <c r="Q95" s="82"/>
      <c r="R95" s="83"/>
      <c r="S95" s="84"/>
      <c r="T95" s="134"/>
      <c r="U95" s="82"/>
      <c r="V95" s="83"/>
      <c r="W95" s="84"/>
      <c r="X95" s="85"/>
      <c r="Y95" s="87"/>
    </row>
    <row r="96" spans="1:25" s="88" customFormat="1">
      <c r="A96" s="140"/>
      <c r="B96" s="76"/>
      <c r="C96" s="111"/>
      <c r="D96" s="174"/>
      <c r="E96" s="76"/>
      <c r="F96" s="210"/>
      <c r="G96" s="185"/>
      <c r="H96" s="85"/>
      <c r="I96" s="223"/>
      <c r="J96" s="83"/>
      <c r="K96" s="144"/>
      <c r="L96" s="85"/>
      <c r="M96" s="82"/>
      <c r="N96" s="83"/>
      <c r="O96" s="84"/>
      <c r="P96" s="86"/>
      <c r="Q96" s="82"/>
      <c r="R96" s="83"/>
      <c r="S96" s="84"/>
      <c r="T96" s="134"/>
      <c r="U96" s="82"/>
      <c r="V96" s="83"/>
      <c r="W96" s="84"/>
      <c r="X96" s="85"/>
      <c r="Y96" s="87"/>
    </row>
    <row r="97" spans="1:25" s="88" customFormat="1" ht="15.75" thickBot="1">
      <c r="A97" s="140"/>
      <c r="B97" s="62"/>
      <c r="C97" s="61" t="s">
        <v>3</v>
      </c>
      <c r="D97" s="158">
        <f>SUM(D79:D88)</f>
        <v>9</v>
      </c>
      <c r="E97" s="62"/>
      <c r="F97" s="210" t="s">
        <v>3</v>
      </c>
      <c r="G97" s="186">
        <f>SUM(G79:G88)</f>
        <v>8</v>
      </c>
      <c r="H97" s="81"/>
      <c r="I97" s="223"/>
      <c r="J97" s="83"/>
      <c r="K97" s="144"/>
      <c r="L97" s="85"/>
      <c r="M97" s="82"/>
      <c r="N97" s="83"/>
      <c r="O97" s="84"/>
      <c r="P97" s="86"/>
      <c r="Q97" s="82"/>
      <c r="R97" s="83"/>
      <c r="S97" s="84"/>
      <c r="T97" s="134"/>
      <c r="U97" s="82"/>
      <c r="V97" s="83"/>
      <c r="W97" s="84"/>
      <c r="X97" s="85"/>
      <c r="Y97" s="87"/>
    </row>
    <row r="98" spans="1:25" s="3" customFormat="1">
      <c r="A98" s="152"/>
      <c r="B98" s="17"/>
      <c r="C98" s="31" t="s">
        <v>14</v>
      </c>
      <c r="D98" s="172"/>
      <c r="E98" s="17"/>
      <c r="F98" s="210" t="s">
        <v>14</v>
      </c>
      <c r="G98" s="187"/>
      <c r="H98" s="24"/>
      <c r="I98" s="221"/>
      <c r="J98" s="18"/>
      <c r="K98" s="214"/>
      <c r="L98" s="10"/>
      <c r="M98" s="55"/>
      <c r="N98" s="18"/>
      <c r="O98" s="56"/>
      <c r="P98" s="11"/>
      <c r="Q98" s="55"/>
      <c r="R98" s="18"/>
      <c r="S98" s="56"/>
      <c r="T98" s="22"/>
      <c r="U98" s="55"/>
      <c r="V98" s="18"/>
      <c r="W98" s="56"/>
      <c r="X98" s="10"/>
      <c r="Y98" s="17"/>
    </row>
    <row r="99" spans="1:25" ht="13.15" customHeight="1">
      <c r="C99" s="40" t="s">
        <v>228</v>
      </c>
      <c r="D99" s="147">
        <v>1</v>
      </c>
      <c r="F99" s="210" t="s">
        <v>174</v>
      </c>
      <c r="G99" s="185">
        <v>1</v>
      </c>
      <c r="H99" s="28"/>
      <c r="I99" s="221"/>
      <c r="J99" s="18"/>
      <c r="K99" s="214"/>
      <c r="M99" s="55"/>
      <c r="N99" s="18"/>
      <c r="O99" s="56"/>
      <c r="Q99" s="55"/>
      <c r="R99" s="18"/>
      <c r="S99" s="56"/>
      <c r="U99" s="55"/>
      <c r="V99" s="18"/>
      <c r="W99" s="56"/>
    </row>
    <row r="100" spans="1:25" ht="13.15" customHeight="1">
      <c r="C100" s="40" t="s">
        <v>133</v>
      </c>
      <c r="D100" s="147">
        <v>1</v>
      </c>
      <c r="F100" s="210" t="s">
        <v>12</v>
      </c>
      <c r="G100" s="185">
        <v>1</v>
      </c>
      <c r="H100" s="28"/>
      <c r="I100" s="221"/>
      <c r="J100" s="18"/>
      <c r="K100" s="214"/>
      <c r="M100" s="55"/>
      <c r="N100" s="18"/>
      <c r="O100" s="56"/>
      <c r="Q100" s="55"/>
      <c r="R100" s="18"/>
      <c r="S100" s="56"/>
      <c r="U100" s="55"/>
      <c r="V100" s="18"/>
      <c r="W100" s="56"/>
    </row>
    <row r="101" spans="1:25">
      <c r="C101" s="40" t="s">
        <v>96</v>
      </c>
      <c r="D101" s="147">
        <v>2</v>
      </c>
      <c r="F101" s="210" t="s">
        <v>175</v>
      </c>
      <c r="G101" s="185">
        <v>1</v>
      </c>
      <c r="H101" s="28"/>
      <c r="I101" s="221"/>
      <c r="J101" s="18"/>
      <c r="K101" s="214"/>
      <c r="M101" s="55"/>
      <c r="N101" s="18"/>
      <c r="O101" s="56"/>
      <c r="Q101" s="55"/>
      <c r="R101" s="18"/>
      <c r="S101" s="56"/>
      <c r="U101" s="55"/>
      <c r="V101" s="18"/>
      <c r="W101" s="56"/>
    </row>
    <row r="102" spans="1:25">
      <c r="C102" s="40" t="s">
        <v>39</v>
      </c>
      <c r="D102" s="147">
        <v>1</v>
      </c>
      <c r="F102" s="210" t="s">
        <v>176</v>
      </c>
      <c r="G102" s="185">
        <v>1</v>
      </c>
      <c r="H102" s="28"/>
      <c r="I102" s="221"/>
      <c r="J102" s="18"/>
      <c r="K102" s="214"/>
      <c r="M102" s="55"/>
      <c r="N102" s="18"/>
      <c r="O102" s="56"/>
      <c r="Q102" s="55"/>
      <c r="R102" s="18"/>
      <c r="S102" s="56"/>
      <c r="U102" s="55"/>
      <c r="V102" s="18"/>
      <c r="W102" s="56"/>
    </row>
    <row r="103" spans="1:25">
      <c r="C103" s="40" t="s">
        <v>137</v>
      </c>
      <c r="D103" s="147">
        <v>1</v>
      </c>
      <c r="F103" s="210" t="s">
        <v>177</v>
      </c>
      <c r="G103" s="185">
        <v>1</v>
      </c>
      <c r="H103" s="28"/>
      <c r="I103" s="221"/>
      <c r="J103" s="18"/>
      <c r="K103" s="214"/>
      <c r="M103" s="55"/>
      <c r="N103" s="18"/>
      <c r="O103" s="56"/>
      <c r="Q103" s="55"/>
      <c r="R103" s="18"/>
      <c r="S103" s="56"/>
      <c r="U103" s="55"/>
      <c r="V103" s="18"/>
      <c r="W103" s="56"/>
    </row>
    <row r="104" spans="1:25">
      <c r="C104" s="40" t="s">
        <v>138</v>
      </c>
      <c r="D104" s="147">
        <v>1</v>
      </c>
      <c r="F104" s="210" t="s">
        <v>179</v>
      </c>
      <c r="G104" s="185">
        <v>1</v>
      </c>
      <c r="H104" s="28"/>
      <c r="I104" s="221"/>
      <c r="J104" s="18"/>
      <c r="K104" s="214"/>
      <c r="M104" s="55"/>
      <c r="N104" s="18"/>
      <c r="O104" s="56"/>
      <c r="Q104" s="55"/>
      <c r="R104" s="18"/>
      <c r="S104" s="56"/>
      <c r="U104" s="55"/>
      <c r="V104" s="18"/>
      <c r="W104" s="56"/>
    </row>
    <row r="105" spans="1:25" ht="13.15" customHeight="1">
      <c r="C105" s="40" t="s">
        <v>79</v>
      </c>
      <c r="D105" s="147">
        <v>1</v>
      </c>
      <c r="F105" s="210" t="s">
        <v>180</v>
      </c>
      <c r="G105" s="185">
        <v>1</v>
      </c>
      <c r="I105" s="221"/>
      <c r="J105" s="18"/>
      <c r="K105" s="214"/>
      <c r="M105" s="55"/>
      <c r="N105" s="18"/>
      <c r="O105" s="56"/>
      <c r="Q105" s="55"/>
      <c r="R105" s="18"/>
      <c r="S105" s="56"/>
      <c r="U105" s="55"/>
      <c r="V105" s="18"/>
      <c r="W105" s="56"/>
    </row>
    <row r="106" spans="1:25" ht="13.15" customHeight="1">
      <c r="C106" s="40" t="s">
        <v>49</v>
      </c>
      <c r="D106" s="147">
        <v>1</v>
      </c>
      <c r="F106" s="210" t="s">
        <v>181</v>
      </c>
      <c r="G106" s="185">
        <v>1</v>
      </c>
      <c r="I106" s="221"/>
      <c r="J106" s="18"/>
      <c r="K106" s="214"/>
      <c r="M106" s="55"/>
      <c r="N106" s="18"/>
      <c r="O106" s="56"/>
      <c r="Q106" s="55"/>
      <c r="R106" s="18"/>
      <c r="S106" s="56"/>
      <c r="U106" s="55"/>
      <c r="V106" s="18"/>
      <c r="W106" s="56"/>
    </row>
    <row r="107" spans="1:25" s="88" customFormat="1" ht="13.15" customHeight="1">
      <c r="A107" s="140"/>
      <c r="B107" s="76"/>
      <c r="C107" s="111"/>
      <c r="D107" s="174"/>
      <c r="E107" s="76"/>
      <c r="F107" s="210" t="s">
        <v>182</v>
      </c>
      <c r="G107" s="185">
        <v>1</v>
      </c>
      <c r="H107" s="118"/>
      <c r="I107" s="223"/>
      <c r="J107" s="83"/>
      <c r="K107" s="144"/>
      <c r="L107" s="85"/>
      <c r="M107" s="82"/>
      <c r="N107" s="83"/>
      <c r="O107" s="84"/>
      <c r="P107" s="86"/>
      <c r="Q107" s="82"/>
      <c r="R107" s="83"/>
      <c r="S107" s="84"/>
      <c r="T107" s="134"/>
      <c r="U107" s="82"/>
      <c r="V107" s="83"/>
      <c r="W107" s="84"/>
      <c r="X107" s="85"/>
      <c r="Y107" s="87"/>
    </row>
    <row r="108" spans="1:25" s="88" customFormat="1" ht="13.15" customHeight="1">
      <c r="A108" s="140"/>
      <c r="B108" s="76"/>
      <c r="C108" s="111"/>
      <c r="D108" s="174"/>
      <c r="E108" s="76"/>
      <c r="F108" s="210" t="s">
        <v>183</v>
      </c>
      <c r="G108" s="185">
        <v>1</v>
      </c>
      <c r="H108" s="118"/>
      <c r="I108" s="223"/>
      <c r="J108" s="83"/>
      <c r="K108" s="144"/>
      <c r="L108" s="85"/>
      <c r="M108" s="82"/>
      <c r="N108" s="83"/>
      <c r="O108" s="84"/>
      <c r="P108" s="86"/>
      <c r="Q108" s="82"/>
      <c r="R108" s="83"/>
      <c r="S108" s="84"/>
      <c r="T108" s="134"/>
      <c r="U108" s="82"/>
      <c r="V108" s="83"/>
      <c r="W108" s="84"/>
      <c r="X108" s="85"/>
      <c r="Y108" s="87"/>
    </row>
    <row r="109" spans="1:25" s="88" customFormat="1" ht="13.15" customHeight="1">
      <c r="A109" s="140"/>
      <c r="B109" s="76"/>
      <c r="C109" s="111"/>
      <c r="D109" s="174"/>
      <c r="E109" s="76"/>
      <c r="F109" s="210" t="s">
        <v>21</v>
      </c>
      <c r="G109" s="185">
        <v>1</v>
      </c>
      <c r="H109" s="118"/>
      <c r="I109" s="223"/>
      <c r="J109" s="83"/>
      <c r="K109" s="144"/>
      <c r="L109" s="85"/>
      <c r="M109" s="82"/>
      <c r="N109" s="83"/>
      <c r="O109" s="84"/>
      <c r="P109" s="86"/>
      <c r="Q109" s="82"/>
      <c r="R109" s="83"/>
      <c r="S109" s="84"/>
      <c r="T109" s="134"/>
      <c r="U109" s="82"/>
      <c r="V109" s="83"/>
      <c r="W109" s="84"/>
      <c r="X109" s="85"/>
      <c r="Y109" s="87"/>
    </row>
    <row r="110" spans="1:25" s="88" customFormat="1" ht="13.15" customHeight="1">
      <c r="A110" s="140"/>
      <c r="B110" s="76"/>
      <c r="C110" s="111"/>
      <c r="D110" s="174"/>
      <c r="E110" s="76"/>
      <c r="F110" s="210" t="s">
        <v>173</v>
      </c>
      <c r="G110" s="185">
        <v>1</v>
      </c>
      <c r="H110" s="118"/>
      <c r="I110" s="223"/>
      <c r="J110" s="83"/>
      <c r="K110" s="144"/>
      <c r="L110" s="85"/>
      <c r="M110" s="82"/>
      <c r="N110" s="83"/>
      <c r="O110" s="84"/>
      <c r="P110" s="86"/>
      <c r="Q110" s="82"/>
      <c r="R110" s="83"/>
      <c r="S110" s="84"/>
      <c r="T110" s="134"/>
      <c r="U110" s="82"/>
      <c r="V110" s="83"/>
      <c r="W110" s="84"/>
      <c r="X110" s="85"/>
      <c r="Y110" s="87"/>
    </row>
    <row r="111" spans="1:25" s="88" customFormat="1">
      <c r="A111" s="140"/>
      <c r="B111" s="76"/>
      <c r="C111" s="111"/>
      <c r="D111" s="174"/>
      <c r="E111" s="76"/>
      <c r="F111" s="210" t="s">
        <v>177</v>
      </c>
      <c r="G111" s="185">
        <v>1</v>
      </c>
      <c r="H111" s="118"/>
      <c r="I111" s="223"/>
      <c r="J111" s="83"/>
      <c r="K111" s="144"/>
      <c r="L111" s="85"/>
      <c r="M111" s="82"/>
      <c r="N111" s="83"/>
      <c r="O111" s="84"/>
      <c r="P111" s="86"/>
      <c r="Q111" s="82"/>
      <c r="R111" s="83"/>
      <c r="S111" s="84"/>
      <c r="T111" s="134"/>
      <c r="U111" s="82"/>
      <c r="V111" s="83"/>
      <c r="W111" s="84"/>
      <c r="X111" s="85"/>
      <c r="Y111" s="87"/>
    </row>
    <row r="112" spans="1:25" s="88" customFormat="1">
      <c r="A112" s="140"/>
      <c r="B112" s="76"/>
      <c r="C112" s="111"/>
      <c r="D112" s="174"/>
      <c r="E112" s="76"/>
      <c r="F112" s="210" t="s">
        <v>45</v>
      </c>
      <c r="G112" s="185">
        <v>1</v>
      </c>
      <c r="H112" s="118"/>
      <c r="I112" s="223"/>
      <c r="J112" s="83"/>
      <c r="K112" s="144"/>
      <c r="L112" s="85"/>
      <c r="M112" s="82"/>
      <c r="N112" s="83"/>
      <c r="O112" s="84"/>
      <c r="P112" s="86"/>
      <c r="Q112" s="82"/>
      <c r="R112" s="83"/>
      <c r="S112" s="84"/>
      <c r="T112" s="134"/>
      <c r="U112" s="82"/>
      <c r="V112" s="83"/>
      <c r="W112" s="84"/>
      <c r="X112" s="85"/>
      <c r="Y112" s="87"/>
    </row>
    <row r="113" spans="1:25" s="88" customFormat="1">
      <c r="A113" s="140"/>
      <c r="B113" s="76"/>
      <c r="C113" s="111"/>
      <c r="D113" s="174"/>
      <c r="E113" s="76"/>
      <c r="F113" s="210"/>
      <c r="G113" s="185"/>
      <c r="H113" s="118"/>
      <c r="I113" s="223"/>
      <c r="J113" s="83"/>
      <c r="K113" s="144"/>
      <c r="L113" s="85"/>
      <c r="M113" s="82"/>
      <c r="N113" s="83"/>
      <c r="O113" s="84"/>
      <c r="P113" s="86"/>
      <c r="Q113" s="82"/>
      <c r="R113" s="83"/>
      <c r="S113" s="84"/>
      <c r="T113" s="134"/>
      <c r="U113" s="82"/>
      <c r="V113" s="83"/>
      <c r="W113" s="84"/>
      <c r="X113" s="85"/>
      <c r="Y113" s="87"/>
    </row>
    <row r="114" spans="1:25" s="88" customFormat="1">
      <c r="A114" s="140"/>
      <c r="B114" s="76"/>
      <c r="C114" s="111"/>
      <c r="D114" s="174"/>
      <c r="E114" s="76"/>
      <c r="F114" s="210"/>
      <c r="G114" s="185"/>
      <c r="H114" s="118"/>
      <c r="I114" s="223"/>
      <c r="J114" s="83"/>
      <c r="K114" s="144"/>
      <c r="L114" s="85"/>
      <c r="M114" s="82"/>
      <c r="N114" s="83"/>
      <c r="O114" s="84"/>
      <c r="P114" s="86"/>
      <c r="Q114" s="82"/>
      <c r="R114" s="83"/>
      <c r="S114" s="84"/>
      <c r="T114" s="134"/>
      <c r="U114" s="82"/>
      <c r="V114" s="83"/>
      <c r="W114" s="84"/>
      <c r="X114" s="85"/>
      <c r="Y114" s="87"/>
    </row>
    <row r="115" spans="1:25" s="88" customFormat="1">
      <c r="A115" s="140"/>
      <c r="B115" s="76"/>
      <c r="C115" s="111"/>
      <c r="D115" s="174"/>
      <c r="E115" s="76"/>
      <c r="F115" s="210"/>
      <c r="G115" s="185"/>
      <c r="H115" s="118"/>
      <c r="I115" s="223"/>
      <c r="J115" s="83"/>
      <c r="K115" s="144"/>
      <c r="L115" s="85"/>
      <c r="M115" s="82"/>
      <c r="N115" s="83"/>
      <c r="O115" s="84"/>
      <c r="P115" s="86"/>
      <c r="Q115" s="82"/>
      <c r="R115" s="83"/>
      <c r="S115" s="84"/>
      <c r="T115" s="134"/>
      <c r="U115" s="82"/>
      <c r="V115" s="83"/>
      <c r="W115" s="84"/>
      <c r="X115" s="85"/>
      <c r="Y115" s="87"/>
    </row>
    <row r="116" spans="1:25" s="88" customFormat="1">
      <c r="A116" s="140"/>
      <c r="B116" s="76"/>
      <c r="C116" s="111"/>
      <c r="D116" s="174"/>
      <c r="E116" s="76"/>
      <c r="F116" s="210"/>
      <c r="G116" s="185"/>
      <c r="H116" s="118"/>
      <c r="I116" s="223"/>
      <c r="J116" s="83"/>
      <c r="K116" s="144"/>
      <c r="L116" s="85"/>
      <c r="M116" s="82"/>
      <c r="N116" s="83"/>
      <c r="O116" s="84"/>
      <c r="P116" s="86"/>
      <c r="Q116" s="82"/>
      <c r="R116" s="83"/>
      <c r="S116" s="84"/>
      <c r="T116" s="134"/>
      <c r="U116" s="82"/>
      <c r="V116" s="83"/>
      <c r="W116" s="84"/>
      <c r="X116" s="85"/>
      <c r="Y116" s="87"/>
    </row>
    <row r="117" spans="1:25" s="88" customFormat="1">
      <c r="A117" s="140"/>
      <c r="B117" s="76"/>
      <c r="C117" s="111"/>
      <c r="D117" s="174"/>
      <c r="E117" s="76"/>
      <c r="F117" s="210"/>
      <c r="G117" s="185"/>
      <c r="H117" s="118"/>
      <c r="I117" s="223"/>
      <c r="J117" s="83"/>
      <c r="K117" s="144"/>
      <c r="L117" s="85"/>
      <c r="M117" s="82"/>
      <c r="N117" s="83"/>
      <c r="O117" s="84"/>
      <c r="P117" s="86"/>
      <c r="Q117" s="82"/>
      <c r="R117" s="83"/>
      <c r="S117" s="84"/>
      <c r="T117" s="134"/>
      <c r="U117" s="82"/>
      <c r="V117" s="83"/>
      <c r="W117" s="84"/>
      <c r="X117" s="85"/>
      <c r="Y117" s="87"/>
    </row>
    <row r="118" spans="1:25" s="88" customFormat="1">
      <c r="A118" s="140"/>
      <c r="B118" s="76"/>
      <c r="C118" s="111"/>
      <c r="D118" s="174"/>
      <c r="E118" s="76"/>
      <c r="F118" s="210"/>
      <c r="G118" s="185"/>
      <c r="H118" s="118"/>
      <c r="I118" s="223"/>
      <c r="J118" s="83"/>
      <c r="K118" s="144"/>
      <c r="L118" s="85"/>
      <c r="M118" s="82"/>
      <c r="N118" s="83"/>
      <c r="O118" s="84"/>
      <c r="P118" s="86"/>
      <c r="Q118" s="82"/>
      <c r="R118" s="83"/>
      <c r="S118" s="84"/>
      <c r="T118" s="134"/>
      <c r="U118" s="82"/>
      <c r="V118" s="83"/>
      <c r="W118" s="84"/>
      <c r="X118" s="85"/>
      <c r="Y118" s="87"/>
    </row>
    <row r="119" spans="1:25" s="88" customFormat="1">
      <c r="A119" s="140"/>
      <c r="B119" s="76"/>
      <c r="C119" s="111"/>
      <c r="D119" s="174"/>
      <c r="E119" s="76"/>
      <c r="F119" s="210"/>
      <c r="G119" s="185"/>
      <c r="H119" s="118"/>
      <c r="I119" s="223"/>
      <c r="J119" s="83"/>
      <c r="K119" s="144"/>
      <c r="L119" s="85"/>
      <c r="M119" s="82"/>
      <c r="N119" s="83"/>
      <c r="O119" s="84"/>
      <c r="P119" s="86"/>
      <c r="Q119" s="82"/>
      <c r="R119" s="83"/>
      <c r="S119" s="84"/>
      <c r="T119" s="134"/>
      <c r="U119" s="82"/>
      <c r="V119" s="83"/>
      <c r="W119" s="84"/>
      <c r="X119" s="85"/>
      <c r="Y119" s="87"/>
    </row>
    <row r="120" spans="1:25" s="88" customFormat="1">
      <c r="A120" s="140"/>
      <c r="B120" s="76"/>
      <c r="C120" s="111"/>
      <c r="D120" s="174"/>
      <c r="E120" s="76"/>
      <c r="F120" s="210"/>
      <c r="G120" s="185"/>
      <c r="H120" s="85"/>
      <c r="I120" s="223"/>
      <c r="J120" s="83"/>
      <c r="K120" s="144"/>
      <c r="L120" s="85"/>
      <c r="M120" s="82"/>
      <c r="N120" s="83"/>
      <c r="O120" s="84"/>
      <c r="P120" s="86"/>
      <c r="Q120" s="82"/>
      <c r="R120" s="83"/>
      <c r="S120" s="84"/>
      <c r="T120" s="134"/>
      <c r="U120" s="82"/>
      <c r="V120" s="83"/>
      <c r="W120" s="84"/>
      <c r="X120" s="85"/>
      <c r="Y120" s="87"/>
    </row>
    <row r="121" spans="1:25" s="88" customFormat="1">
      <c r="A121" s="140"/>
      <c r="B121" s="76"/>
      <c r="C121" s="111"/>
      <c r="D121" s="174"/>
      <c r="E121" s="76"/>
      <c r="F121" s="210"/>
      <c r="G121" s="185"/>
      <c r="H121" s="85"/>
      <c r="I121" s="223"/>
      <c r="J121" s="83"/>
      <c r="K121" s="144"/>
      <c r="L121" s="85"/>
      <c r="M121" s="82"/>
      <c r="N121" s="83"/>
      <c r="O121" s="84"/>
      <c r="P121" s="86"/>
      <c r="Q121" s="82"/>
      <c r="R121" s="83"/>
      <c r="S121" s="84"/>
      <c r="T121" s="134"/>
      <c r="U121" s="82"/>
      <c r="V121" s="83"/>
      <c r="W121" s="84"/>
      <c r="X121" s="85"/>
      <c r="Y121" s="87"/>
    </row>
    <row r="122" spans="1:25" s="88" customFormat="1">
      <c r="A122" s="140"/>
      <c r="B122" s="76"/>
      <c r="C122" s="111"/>
      <c r="D122" s="174"/>
      <c r="E122" s="76"/>
      <c r="F122" s="210"/>
      <c r="G122" s="185"/>
      <c r="H122" s="85"/>
      <c r="I122" s="223"/>
      <c r="J122" s="83"/>
      <c r="K122" s="144"/>
      <c r="L122" s="85"/>
      <c r="M122" s="82"/>
      <c r="N122" s="83"/>
      <c r="O122" s="84"/>
      <c r="P122" s="86"/>
      <c r="Q122" s="82"/>
      <c r="R122" s="83"/>
      <c r="S122" s="84"/>
      <c r="T122" s="134"/>
      <c r="U122" s="82"/>
      <c r="V122" s="83"/>
      <c r="W122" s="84"/>
      <c r="X122" s="85"/>
      <c r="Y122" s="87"/>
    </row>
    <row r="123" spans="1:25" s="88" customFormat="1">
      <c r="A123" s="140"/>
      <c r="B123" s="76"/>
      <c r="C123" s="111"/>
      <c r="D123" s="174"/>
      <c r="E123" s="76"/>
      <c r="F123" s="210"/>
      <c r="G123" s="185"/>
      <c r="H123" s="85"/>
      <c r="I123" s="223"/>
      <c r="J123" s="83"/>
      <c r="K123" s="144"/>
      <c r="L123" s="85"/>
      <c r="M123" s="82"/>
      <c r="N123" s="83"/>
      <c r="O123" s="84"/>
      <c r="P123" s="86"/>
      <c r="Q123" s="82"/>
      <c r="R123" s="83"/>
      <c r="S123" s="84"/>
      <c r="T123" s="134"/>
      <c r="U123" s="82"/>
      <c r="V123" s="83"/>
      <c r="W123" s="84"/>
      <c r="X123" s="85"/>
      <c r="Y123" s="87"/>
    </row>
    <row r="124" spans="1:25" s="88" customFormat="1">
      <c r="A124" s="140"/>
      <c r="B124" s="76"/>
      <c r="C124" s="111"/>
      <c r="D124" s="174"/>
      <c r="E124" s="76"/>
      <c r="F124" s="210"/>
      <c r="G124" s="185"/>
      <c r="H124" s="85"/>
      <c r="I124" s="223"/>
      <c r="J124" s="83"/>
      <c r="K124" s="144"/>
      <c r="L124" s="85"/>
      <c r="M124" s="82"/>
      <c r="N124" s="83"/>
      <c r="O124" s="84"/>
      <c r="P124" s="86"/>
      <c r="Q124" s="82"/>
      <c r="R124" s="83"/>
      <c r="S124" s="84"/>
      <c r="T124" s="134"/>
      <c r="U124" s="82"/>
      <c r="V124" s="83"/>
      <c r="W124" s="84"/>
      <c r="X124" s="85"/>
      <c r="Y124" s="87"/>
    </row>
    <row r="125" spans="1:25" s="88" customFormat="1">
      <c r="A125" s="140"/>
      <c r="B125" s="76"/>
      <c r="C125" s="111"/>
      <c r="D125" s="174"/>
      <c r="E125" s="76"/>
      <c r="F125" s="210"/>
      <c r="G125" s="185"/>
      <c r="H125" s="85"/>
      <c r="I125" s="223"/>
      <c r="J125" s="83"/>
      <c r="K125" s="144"/>
      <c r="L125" s="85"/>
      <c r="M125" s="82"/>
      <c r="N125" s="83"/>
      <c r="O125" s="84"/>
      <c r="P125" s="86"/>
      <c r="Q125" s="82"/>
      <c r="R125" s="83"/>
      <c r="S125" s="84"/>
      <c r="T125" s="134"/>
      <c r="U125" s="82"/>
      <c r="V125" s="83"/>
      <c r="W125" s="84"/>
      <c r="X125" s="85"/>
      <c r="Y125" s="87"/>
    </row>
    <row r="126" spans="1:25" s="88" customFormat="1">
      <c r="A126" s="140"/>
      <c r="B126" s="76"/>
      <c r="C126" s="111"/>
      <c r="D126" s="174"/>
      <c r="E126" s="76"/>
      <c r="F126" s="210"/>
      <c r="G126" s="185"/>
      <c r="H126" s="85"/>
      <c r="I126" s="223"/>
      <c r="J126" s="83"/>
      <c r="K126" s="144"/>
      <c r="L126" s="85"/>
      <c r="M126" s="82"/>
      <c r="N126" s="83"/>
      <c r="O126" s="84"/>
      <c r="P126" s="86"/>
      <c r="Q126" s="82"/>
      <c r="R126" s="83"/>
      <c r="S126" s="84"/>
      <c r="T126" s="134"/>
      <c r="U126" s="82"/>
      <c r="V126" s="83"/>
      <c r="W126" s="84"/>
      <c r="X126" s="85"/>
      <c r="Y126" s="87"/>
    </row>
    <row r="127" spans="1:25" s="88" customFormat="1">
      <c r="A127" s="140"/>
      <c r="B127" s="76"/>
      <c r="C127" s="111"/>
      <c r="D127" s="174"/>
      <c r="E127" s="76"/>
      <c r="F127" s="210"/>
      <c r="G127" s="185"/>
      <c r="H127" s="85"/>
      <c r="I127" s="223"/>
      <c r="J127" s="83"/>
      <c r="K127" s="144"/>
      <c r="L127" s="85"/>
      <c r="M127" s="82"/>
      <c r="N127" s="83"/>
      <c r="O127" s="84"/>
      <c r="P127" s="86"/>
      <c r="Q127" s="82"/>
      <c r="R127" s="83"/>
      <c r="S127" s="84"/>
      <c r="T127" s="134"/>
      <c r="U127" s="82"/>
      <c r="V127" s="83"/>
      <c r="W127" s="84"/>
      <c r="X127" s="85"/>
      <c r="Y127" s="87"/>
    </row>
    <row r="128" spans="1:25" s="88" customFormat="1">
      <c r="A128" s="140"/>
      <c r="B128" s="76"/>
      <c r="C128" s="111"/>
      <c r="D128" s="174"/>
      <c r="E128" s="76"/>
      <c r="F128" s="210"/>
      <c r="G128" s="185"/>
      <c r="H128" s="85"/>
      <c r="I128" s="223"/>
      <c r="J128" s="83"/>
      <c r="K128" s="144"/>
      <c r="L128" s="85"/>
      <c r="M128" s="82"/>
      <c r="N128" s="83"/>
      <c r="O128" s="84"/>
      <c r="P128" s="86"/>
      <c r="Q128" s="82"/>
      <c r="R128" s="83"/>
      <c r="S128" s="84"/>
      <c r="T128" s="134"/>
      <c r="U128" s="82"/>
      <c r="V128" s="83"/>
      <c r="W128" s="84"/>
      <c r="X128" s="85"/>
      <c r="Y128" s="87"/>
    </row>
    <row r="129" spans="1:25" s="88" customFormat="1">
      <c r="A129" s="140"/>
      <c r="B129" s="76"/>
      <c r="C129" s="111"/>
      <c r="D129" s="174"/>
      <c r="E129" s="76"/>
      <c r="F129" s="210"/>
      <c r="G129" s="185"/>
      <c r="H129" s="85"/>
      <c r="I129" s="223"/>
      <c r="J129" s="83"/>
      <c r="K129" s="144"/>
      <c r="L129" s="85"/>
      <c r="M129" s="82"/>
      <c r="N129" s="83"/>
      <c r="O129" s="84"/>
      <c r="P129" s="86"/>
      <c r="Q129" s="82"/>
      <c r="R129" s="83"/>
      <c r="S129" s="84"/>
      <c r="T129" s="134"/>
      <c r="U129" s="82"/>
      <c r="V129" s="83"/>
      <c r="W129" s="84"/>
      <c r="X129" s="85"/>
      <c r="Y129" s="87"/>
    </row>
    <row r="130" spans="1:25" s="88" customFormat="1">
      <c r="A130" s="140"/>
      <c r="B130" s="76"/>
      <c r="C130" s="111"/>
      <c r="D130" s="174"/>
      <c r="E130" s="76"/>
      <c r="F130" s="210"/>
      <c r="G130" s="185"/>
      <c r="H130" s="85"/>
      <c r="I130" s="223"/>
      <c r="J130" s="83"/>
      <c r="K130" s="144"/>
      <c r="L130" s="85"/>
      <c r="M130" s="82"/>
      <c r="N130" s="83"/>
      <c r="O130" s="84"/>
      <c r="P130" s="86"/>
      <c r="Q130" s="82"/>
      <c r="R130" s="83"/>
      <c r="S130" s="84"/>
      <c r="T130" s="134"/>
      <c r="U130" s="82"/>
      <c r="V130" s="83"/>
      <c r="W130" s="84"/>
      <c r="X130" s="85"/>
      <c r="Y130" s="87"/>
    </row>
    <row r="131" spans="1:25" s="88" customFormat="1">
      <c r="A131" s="140"/>
      <c r="B131" s="76"/>
      <c r="C131" s="111"/>
      <c r="D131" s="174"/>
      <c r="E131" s="76"/>
      <c r="F131" s="210"/>
      <c r="G131" s="185"/>
      <c r="H131" s="85"/>
      <c r="I131" s="223"/>
      <c r="J131" s="83"/>
      <c r="K131" s="144"/>
      <c r="L131" s="85"/>
      <c r="M131" s="82"/>
      <c r="N131" s="83"/>
      <c r="O131" s="84"/>
      <c r="P131" s="86"/>
      <c r="Q131" s="82"/>
      <c r="R131" s="83"/>
      <c r="S131" s="84"/>
      <c r="T131" s="134"/>
      <c r="U131" s="82"/>
      <c r="V131" s="83"/>
      <c r="W131" s="84"/>
      <c r="X131" s="85"/>
      <c r="Y131" s="87"/>
    </row>
    <row r="132" spans="1:25" s="88" customFormat="1">
      <c r="A132" s="140"/>
      <c r="B132" s="76"/>
      <c r="C132" s="111"/>
      <c r="D132" s="174"/>
      <c r="E132" s="76"/>
      <c r="F132" s="210"/>
      <c r="G132" s="185"/>
      <c r="H132" s="85"/>
      <c r="I132" s="223"/>
      <c r="J132" s="83"/>
      <c r="K132" s="144"/>
      <c r="L132" s="85"/>
      <c r="M132" s="82"/>
      <c r="N132" s="83"/>
      <c r="O132" s="84"/>
      <c r="P132" s="86"/>
      <c r="Q132" s="82"/>
      <c r="R132" s="83"/>
      <c r="S132" s="84"/>
      <c r="T132" s="134"/>
      <c r="U132" s="82"/>
      <c r="V132" s="83"/>
      <c r="W132" s="84"/>
      <c r="X132" s="85"/>
      <c r="Y132" s="87"/>
    </row>
    <row r="133" spans="1:25" s="88" customFormat="1">
      <c r="A133" s="140"/>
      <c r="B133" s="76"/>
      <c r="C133" s="111"/>
      <c r="D133" s="174"/>
      <c r="E133" s="76"/>
      <c r="F133" s="210"/>
      <c r="G133" s="185"/>
      <c r="H133" s="85"/>
      <c r="I133" s="223"/>
      <c r="J133" s="83"/>
      <c r="K133" s="144"/>
      <c r="L133" s="85"/>
      <c r="M133" s="82"/>
      <c r="N133" s="83"/>
      <c r="O133" s="84"/>
      <c r="P133" s="86"/>
      <c r="Q133" s="82"/>
      <c r="R133" s="83"/>
      <c r="S133" s="84"/>
      <c r="T133" s="134"/>
      <c r="U133" s="82"/>
      <c r="V133" s="83"/>
      <c r="W133" s="84"/>
      <c r="X133" s="85"/>
      <c r="Y133" s="87"/>
    </row>
    <row r="134" spans="1:25" s="88" customFormat="1">
      <c r="A134" s="140"/>
      <c r="B134" s="76"/>
      <c r="C134" s="111"/>
      <c r="D134" s="174"/>
      <c r="E134" s="76"/>
      <c r="F134" s="210"/>
      <c r="G134" s="185"/>
      <c r="H134" s="85"/>
      <c r="I134" s="223"/>
      <c r="J134" s="83"/>
      <c r="K134" s="144"/>
      <c r="L134" s="85"/>
      <c r="M134" s="82"/>
      <c r="N134" s="83"/>
      <c r="O134" s="84"/>
      <c r="P134" s="86"/>
      <c r="Q134" s="82"/>
      <c r="R134" s="83"/>
      <c r="S134" s="84"/>
      <c r="T134" s="134"/>
      <c r="U134" s="82"/>
      <c r="V134" s="83"/>
      <c r="W134" s="84"/>
      <c r="X134" s="85"/>
      <c r="Y134" s="87"/>
    </row>
    <row r="135" spans="1:25" s="88" customFormat="1" ht="15" thickBot="1">
      <c r="A135" s="140"/>
      <c r="B135" s="76"/>
      <c r="C135" s="111"/>
      <c r="D135" s="174"/>
      <c r="E135" s="76"/>
      <c r="F135" s="210"/>
      <c r="G135" s="185"/>
      <c r="H135" s="85"/>
      <c r="I135" s="223"/>
      <c r="J135" s="83"/>
      <c r="K135" s="144"/>
      <c r="L135" s="85"/>
      <c r="M135" s="82"/>
      <c r="N135" s="83"/>
      <c r="O135" s="84"/>
      <c r="P135" s="86"/>
      <c r="Q135" s="82"/>
      <c r="R135" s="83"/>
      <c r="S135" s="84"/>
      <c r="T135" s="134"/>
      <c r="U135" s="82"/>
      <c r="V135" s="83"/>
      <c r="W135" s="84"/>
      <c r="X135" s="85"/>
      <c r="Y135" s="87"/>
    </row>
    <row r="136" spans="1:25" s="99" customFormat="1" ht="15.75" thickBot="1">
      <c r="A136" s="141"/>
      <c r="B136" s="91"/>
      <c r="C136" s="89" t="s">
        <v>3</v>
      </c>
      <c r="D136" s="175">
        <f>SUM(D99:D135)</f>
        <v>9</v>
      </c>
      <c r="E136" s="91"/>
      <c r="F136" s="210" t="s">
        <v>3</v>
      </c>
      <c r="G136" s="189">
        <f>SUM(G99:G135)</f>
        <v>14</v>
      </c>
      <c r="H136" s="97"/>
      <c r="I136" s="224"/>
      <c r="J136" s="96"/>
      <c r="K136" s="215"/>
      <c r="L136" s="97"/>
      <c r="M136" s="95"/>
      <c r="N136" s="96"/>
      <c r="O136" s="94"/>
      <c r="P136" s="98"/>
      <c r="Q136" s="95"/>
      <c r="R136" s="96"/>
      <c r="S136" s="94"/>
      <c r="T136" s="135"/>
      <c r="U136" s="95"/>
      <c r="V136" s="96"/>
      <c r="W136" s="94"/>
      <c r="X136" s="97"/>
      <c r="Y136" s="93"/>
    </row>
    <row r="137" spans="1:25" s="3" customFormat="1">
      <c r="A137" s="152"/>
      <c r="B137" s="17"/>
      <c r="C137" s="31" t="s">
        <v>15</v>
      </c>
      <c r="D137" s="172" t="s">
        <v>15</v>
      </c>
      <c r="E137" s="17"/>
      <c r="F137" s="210" t="s">
        <v>15</v>
      </c>
      <c r="G137" s="187" t="s">
        <v>15</v>
      </c>
      <c r="H137" s="10"/>
      <c r="I137" s="221"/>
      <c r="J137" s="18"/>
      <c r="K137" s="214"/>
      <c r="L137" s="10"/>
      <c r="M137" s="55"/>
      <c r="N137" s="18"/>
      <c r="O137" s="56"/>
      <c r="P137" s="11"/>
      <c r="Q137" s="55"/>
      <c r="R137" s="18"/>
      <c r="S137" s="56"/>
      <c r="T137" s="22"/>
      <c r="U137" s="55"/>
      <c r="V137" s="18"/>
      <c r="W137" s="56"/>
      <c r="X137" s="10"/>
      <c r="Y137" s="17"/>
    </row>
    <row r="138" spans="1:25" s="88" customFormat="1" ht="14.25" customHeight="1">
      <c r="A138" s="140"/>
      <c r="B138" s="76"/>
      <c r="C138" s="114" t="s">
        <v>16</v>
      </c>
      <c r="D138" s="174">
        <v>1</v>
      </c>
      <c r="E138" s="76"/>
      <c r="F138" s="210" t="s">
        <v>172</v>
      </c>
      <c r="G138" s="185">
        <v>1</v>
      </c>
      <c r="H138" s="85"/>
      <c r="I138" s="223"/>
      <c r="J138" s="83"/>
      <c r="K138" s="144"/>
      <c r="L138" s="85"/>
      <c r="M138" s="82"/>
      <c r="N138" s="83"/>
      <c r="O138" s="84"/>
      <c r="P138" s="86"/>
      <c r="Q138" s="82"/>
      <c r="R138" s="83"/>
      <c r="S138" s="84"/>
      <c r="T138" s="134"/>
      <c r="U138" s="82"/>
      <c r="V138" s="83"/>
      <c r="W138" s="84"/>
      <c r="X138" s="85"/>
      <c r="Y138" s="87"/>
    </row>
    <row r="139" spans="1:25" s="88" customFormat="1" ht="17.25" customHeight="1">
      <c r="A139" s="140"/>
      <c r="B139" s="76"/>
      <c r="C139" s="114" t="s">
        <v>136</v>
      </c>
      <c r="D139" s="174">
        <v>1</v>
      </c>
      <c r="E139" s="76"/>
      <c r="F139" s="210" t="s">
        <v>184</v>
      </c>
      <c r="G139" s="185">
        <v>1</v>
      </c>
      <c r="H139" s="85"/>
      <c r="I139" s="223"/>
      <c r="J139" s="83"/>
      <c r="K139" s="144"/>
      <c r="L139" s="85"/>
      <c r="M139" s="82"/>
      <c r="N139" s="83"/>
      <c r="O139" s="84"/>
      <c r="P139" s="86"/>
      <c r="Q139" s="82"/>
      <c r="R139" s="83"/>
      <c r="S139" s="84"/>
      <c r="T139" s="134"/>
      <c r="U139" s="82"/>
      <c r="V139" s="83"/>
      <c r="W139" s="84"/>
      <c r="X139" s="85"/>
      <c r="Y139" s="87"/>
    </row>
    <row r="140" spans="1:25" s="88" customFormat="1">
      <c r="A140" s="140"/>
      <c r="B140" s="76"/>
      <c r="C140" s="114" t="s">
        <v>43</v>
      </c>
      <c r="D140" s="174">
        <v>1</v>
      </c>
      <c r="E140" s="76"/>
      <c r="F140" s="210" t="s">
        <v>12</v>
      </c>
      <c r="G140" s="185">
        <v>1</v>
      </c>
      <c r="H140" s="85"/>
      <c r="I140" s="223"/>
      <c r="J140" s="83"/>
      <c r="K140" s="144"/>
      <c r="L140" s="85"/>
      <c r="M140" s="82"/>
      <c r="N140" s="83"/>
      <c r="O140" s="84"/>
      <c r="P140" s="86"/>
      <c r="Q140" s="82"/>
      <c r="R140" s="83"/>
      <c r="S140" s="84"/>
      <c r="T140" s="134"/>
      <c r="U140" s="82"/>
      <c r="V140" s="83"/>
      <c r="W140" s="84"/>
      <c r="X140" s="85"/>
      <c r="Y140" s="87"/>
    </row>
    <row r="141" spans="1:25" s="88" customFormat="1">
      <c r="A141" s="140"/>
      <c r="B141" s="76"/>
      <c r="C141" s="114" t="s">
        <v>137</v>
      </c>
      <c r="D141" s="174">
        <v>1</v>
      </c>
      <c r="E141" s="76"/>
      <c r="F141" s="210" t="s">
        <v>185</v>
      </c>
      <c r="G141" s="185">
        <v>1</v>
      </c>
      <c r="H141" s="85"/>
      <c r="I141" s="223"/>
      <c r="J141" s="83"/>
      <c r="K141" s="144"/>
      <c r="L141" s="85"/>
      <c r="M141" s="82"/>
      <c r="N141" s="83"/>
      <c r="O141" s="84"/>
      <c r="P141" s="86"/>
      <c r="Q141" s="82"/>
      <c r="R141" s="83"/>
      <c r="S141" s="84"/>
      <c r="T141" s="134"/>
      <c r="U141" s="82"/>
      <c r="V141" s="83"/>
      <c r="W141" s="84"/>
      <c r="X141" s="85"/>
      <c r="Y141" s="87"/>
    </row>
    <row r="142" spans="1:25" s="88" customFormat="1">
      <c r="A142" s="140"/>
      <c r="B142" s="76"/>
      <c r="C142" s="114" t="s">
        <v>75</v>
      </c>
      <c r="D142" s="174">
        <v>1</v>
      </c>
      <c r="E142" s="76"/>
      <c r="F142" s="210" t="s">
        <v>229</v>
      </c>
      <c r="G142" s="185">
        <v>1</v>
      </c>
      <c r="H142" s="85"/>
      <c r="I142" s="223"/>
      <c r="J142" s="83"/>
      <c r="K142" s="144"/>
      <c r="L142" s="85"/>
      <c r="M142" s="82"/>
      <c r="N142" s="83"/>
      <c r="O142" s="84"/>
      <c r="P142" s="86"/>
      <c r="Q142" s="82"/>
      <c r="R142" s="83"/>
      <c r="S142" s="84"/>
      <c r="T142" s="134"/>
      <c r="U142" s="82"/>
      <c r="V142" s="83"/>
      <c r="W142" s="84"/>
      <c r="X142" s="85"/>
      <c r="Y142" s="87"/>
    </row>
    <row r="143" spans="1:25" s="88" customFormat="1">
      <c r="A143" s="140"/>
      <c r="B143" s="76"/>
      <c r="C143" s="114" t="s">
        <v>138</v>
      </c>
      <c r="D143" s="174">
        <v>1</v>
      </c>
      <c r="E143" s="76"/>
      <c r="F143" s="210" t="s">
        <v>187</v>
      </c>
      <c r="G143" s="185">
        <v>1</v>
      </c>
      <c r="H143" s="85"/>
      <c r="I143" s="223"/>
      <c r="J143" s="83"/>
      <c r="K143" s="144"/>
      <c r="L143" s="85"/>
      <c r="M143" s="82"/>
      <c r="N143" s="83"/>
      <c r="O143" s="84"/>
      <c r="P143" s="86"/>
      <c r="Q143" s="82"/>
      <c r="R143" s="83"/>
      <c r="S143" s="84"/>
      <c r="T143" s="134"/>
      <c r="U143" s="82"/>
      <c r="V143" s="83"/>
      <c r="W143" s="84"/>
      <c r="X143" s="85"/>
      <c r="Y143" s="87"/>
    </row>
    <row r="144" spans="1:25" s="88" customFormat="1">
      <c r="A144" s="140"/>
      <c r="B144" s="76"/>
      <c r="C144" s="114" t="s">
        <v>47</v>
      </c>
      <c r="D144" s="174">
        <v>1</v>
      </c>
      <c r="E144" s="76"/>
      <c r="F144" s="210" t="s">
        <v>28</v>
      </c>
      <c r="G144" s="185">
        <v>1</v>
      </c>
      <c r="H144" s="85"/>
      <c r="I144" s="223"/>
      <c r="J144" s="83"/>
      <c r="K144" s="144"/>
      <c r="L144" s="85"/>
      <c r="M144" s="82"/>
      <c r="N144" s="83"/>
      <c r="O144" s="84"/>
      <c r="P144" s="86"/>
      <c r="Q144" s="82"/>
      <c r="R144" s="83"/>
      <c r="S144" s="84"/>
      <c r="T144" s="134"/>
      <c r="U144" s="82"/>
      <c r="V144" s="83"/>
      <c r="W144" s="84"/>
      <c r="X144" s="85"/>
      <c r="Y144" s="87"/>
    </row>
    <row r="145" spans="1:25" s="88" customFormat="1">
      <c r="A145" s="140"/>
      <c r="B145" s="76"/>
      <c r="C145" s="111"/>
      <c r="D145" s="174"/>
      <c r="E145" s="76"/>
      <c r="F145" s="210" t="s">
        <v>188</v>
      </c>
      <c r="G145" s="185">
        <v>1</v>
      </c>
      <c r="H145" s="85"/>
      <c r="I145" s="223"/>
      <c r="J145" s="83"/>
      <c r="K145" s="144"/>
      <c r="L145" s="85"/>
      <c r="M145" s="82"/>
      <c r="N145" s="83"/>
      <c r="O145" s="84"/>
      <c r="P145" s="86"/>
      <c r="Q145" s="82"/>
      <c r="R145" s="83"/>
      <c r="S145" s="84"/>
      <c r="T145" s="134"/>
      <c r="U145" s="82"/>
      <c r="V145" s="83"/>
      <c r="W145" s="84"/>
      <c r="X145" s="85"/>
      <c r="Y145" s="87"/>
    </row>
    <row r="146" spans="1:25" s="88" customFormat="1">
      <c r="A146" s="140"/>
      <c r="B146" s="76"/>
      <c r="C146" s="111"/>
      <c r="D146" s="174"/>
      <c r="E146" s="76"/>
      <c r="F146" s="210" t="s">
        <v>189</v>
      </c>
      <c r="G146" s="185">
        <v>1</v>
      </c>
      <c r="H146" s="85"/>
      <c r="I146" s="223"/>
      <c r="J146" s="83"/>
      <c r="K146" s="144"/>
      <c r="L146" s="85"/>
      <c r="M146" s="82"/>
      <c r="N146" s="83"/>
      <c r="O146" s="84"/>
      <c r="P146" s="86"/>
      <c r="Q146" s="82"/>
      <c r="R146" s="83"/>
      <c r="S146" s="84"/>
      <c r="T146" s="134"/>
      <c r="U146" s="82"/>
      <c r="V146" s="83"/>
      <c r="W146" s="84"/>
      <c r="X146" s="85"/>
      <c r="Y146" s="87"/>
    </row>
    <row r="147" spans="1:25" s="88" customFormat="1">
      <c r="A147" s="140"/>
      <c r="B147" s="76"/>
      <c r="C147" s="111"/>
      <c r="D147" s="174"/>
      <c r="E147" s="76"/>
      <c r="F147" s="210"/>
      <c r="G147" s="185"/>
      <c r="H147" s="85"/>
      <c r="I147" s="223"/>
      <c r="J147" s="83"/>
      <c r="K147" s="144"/>
      <c r="L147" s="85"/>
      <c r="M147" s="82"/>
      <c r="N147" s="83"/>
      <c r="O147" s="84"/>
      <c r="P147" s="86"/>
      <c r="Q147" s="82"/>
      <c r="R147" s="83"/>
      <c r="S147" s="84"/>
      <c r="T147" s="134"/>
      <c r="U147" s="82"/>
      <c r="V147" s="83"/>
      <c r="W147" s="84"/>
      <c r="X147" s="85"/>
      <c r="Y147" s="87"/>
    </row>
    <row r="148" spans="1:25" s="88" customFormat="1">
      <c r="A148" s="140"/>
      <c r="B148" s="76"/>
      <c r="C148" s="111"/>
      <c r="D148" s="174"/>
      <c r="E148" s="76"/>
      <c r="F148" s="210"/>
      <c r="G148" s="185"/>
      <c r="H148" s="85"/>
      <c r="I148" s="223"/>
      <c r="J148" s="83"/>
      <c r="K148" s="144"/>
      <c r="L148" s="85"/>
      <c r="M148" s="82"/>
      <c r="N148" s="83"/>
      <c r="O148" s="84"/>
      <c r="P148" s="86"/>
      <c r="Q148" s="82"/>
      <c r="R148" s="83"/>
      <c r="S148" s="84"/>
      <c r="T148" s="134"/>
      <c r="U148" s="82"/>
      <c r="V148" s="83"/>
      <c r="W148" s="84"/>
      <c r="X148" s="85"/>
      <c r="Y148" s="87"/>
    </row>
    <row r="149" spans="1:25" s="88" customFormat="1">
      <c r="A149" s="140"/>
      <c r="B149" s="76"/>
      <c r="C149" s="111"/>
      <c r="D149" s="174"/>
      <c r="E149" s="76"/>
      <c r="F149" s="210"/>
      <c r="G149" s="185"/>
      <c r="H149" s="85"/>
      <c r="I149" s="223"/>
      <c r="J149" s="83"/>
      <c r="K149" s="144"/>
      <c r="L149" s="85"/>
      <c r="M149" s="82"/>
      <c r="N149" s="83"/>
      <c r="O149" s="84"/>
      <c r="P149" s="86"/>
      <c r="Q149" s="82"/>
      <c r="R149" s="83"/>
      <c r="S149" s="84"/>
      <c r="T149" s="134"/>
      <c r="U149" s="82"/>
      <c r="V149" s="83"/>
      <c r="W149" s="84"/>
      <c r="X149" s="85"/>
      <c r="Y149" s="87"/>
    </row>
    <row r="150" spans="1:25" s="88" customFormat="1">
      <c r="A150" s="140"/>
      <c r="B150" s="76"/>
      <c r="C150" s="111"/>
      <c r="D150" s="174"/>
      <c r="E150" s="76"/>
      <c r="F150" s="210"/>
      <c r="G150" s="185"/>
      <c r="H150" s="85"/>
      <c r="I150" s="223"/>
      <c r="J150" s="83"/>
      <c r="K150" s="144"/>
      <c r="L150" s="85"/>
      <c r="M150" s="82"/>
      <c r="N150" s="83"/>
      <c r="O150" s="84"/>
      <c r="P150" s="86"/>
      <c r="Q150" s="82"/>
      <c r="R150" s="83"/>
      <c r="S150" s="84"/>
      <c r="T150" s="134"/>
      <c r="U150" s="82"/>
      <c r="V150" s="83"/>
      <c r="W150" s="84"/>
      <c r="X150" s="85"/>
      <c r="Y150" s="87"/>
    </row>
    <row r="151" spans="1:25" s="88" customFormat="1">
      <c r="A151" s="140"/>
      <c r="B151" s="76"/>
      <c r="C151" s="111"/>
      <c r="D151" s="174"/>
      <c r="E151" s="76"/>
      <c r="F151" s="210"/>
      <c r="G151" s="185"/>
      <c r="H151" s="85"/>
      <c r="I151" s="223"/>
      <c r="J151" s="83"/>
      <c r="K151" s="144"/>
      <c r="L151" s="85"/>
      <c r="M151" s="82"/>
      <c r="N151" s="83"/>
      <c r="O151" s="84"/>
      <c r="P151" s="86"/>
      <c r="Q151" s="82"/>
      <c r="R151" s="83"/>
      <c r="S151" s="84"/>
      <c r="T151" s="134"/>
      <c r="U151" s="82"/>
      <c r="V151" s="83"/>
      <c r="W151" s="84"/>
      <c r="X151" s="85"/>
      <c r="Y151" s="87"/>
    </row>
    <row r="152" spans="1:25" s="88" customFormat="1">
      <c r="A152" s="140"/>
      <c r="B152" s="76"/>
      <c r="C152" s="111"/>
      <c r="D152" s="174"/>
      <c r="E152" s="76"/>
      <c r="F152" s="210"/>
      <c r="G152" s="185"/>
      <c r="H152" s="85"/>
      <c r="I152" s="223"/>
      <c r="J152" s="83"/>
      <c r="K152" s="144"/>
      <c r="L152" s="85"/>
      <c r="M152" s="82"/>
      <c r="N152" s="83"/>
      <c r="O152" s="84"/>
      <c r="P152" s="86"/>
      <c r="Q152" s="82"/>
      <c r="R152" s="83"/>
      <c r="S152" s="84"/>
      <c r="T152" s="134"/>
      <c r="U152" s="82"/>
      <c r="V152" s="83"/>
      <c r="W152" s="84"/>
      <c r="X152" s="85"/>
      <c r="Y152" s="87"/>
    </row>
    <row r="153" spans="1:25" s="88" customFormat="1">
      <c r="A153" s="140"/>
      <c r="B153" s="76"/>
      <c r="C153" s="111"/>
      <c r="D153" s="174"/>
      <c r="E153" s="76"/>
      <c r="F153" s="210"/>
      <c r="G153" s="185"/>
      <c r="H153" s="85"/>
      <c r="I153" s="223"/>
      <c r="J153" s="83"/>
      <c r="K153" s="144"/>
      <c r="L153" s="85"/>
      <c r="M153" s="82"/>
      <c r="N153" s="83"/>
      <c r="O153" s="84"/>
      <c r="P153" s="86"/>
      <c r="Q153" s="82"/>
      <c r="R153" s="83"/>
      <c r="S153" s="84"/>
      <c r="T153" s="134"/>
      <c r="U153" s="82"/>
      <c r="V153" s="83"/>
      <c r="W153" s="84"/>
      <c r="X153" s="85"/>
      <c r="Y153" s="87"/>
    </row>
    <row r="154" spans="1:25" s="88" customFormat="1" ht="15.75" thickBot="1">
      <c r="A154" s="140"/>
      <c r="B154" s="76"/>
      <c r="C154" s="61"/>
      <c r="D154" s="174"/>
      <c r="E154" s="76"/>
      <c r="F154" s="210"/>
      <c r="G154" s="185"/>
      <c r="H154" s="85"/>
      <c r="I154" s="223"/>
      <c r="J154" s="83"/>
      <c r="K154" s="144"/>
      <c r="L154" s="85"/>
      <c r="M154" s="82"/>
      <c r="N154" s="83"/>
      <c r="O154" s="84"/>
      <c r="P154" s="86"/>
      <c r="Q154" s="82"/>
      <c r="R154" s="83"/>
      <c r="S154" s="84"/>
      <c r="T154" s="134"/>
      <c r="U154" s="82"/>
      <c r="V154" s="83"/>
      <c r="W154" s="84"/>
      <c r="X154" s="85"/>
      <c r="Y154" s="87"/>
    </row>
    <row r="155" spans="1:25" s="88" customFormat="1">
      <c r="A155" s="140"/>
      <c r="B155" s="76"/>
      <c r="C155" s="111"/>
      <c r="D155" s="174"/>
      <c r="E155" s="76"/>
      <c r="F155" s="210"/>
      <c r="G155" s="185"/>
      <c r="H155" s="85"/>
      <c r="I155" s="223"/>
      <c r="J155" s="83"/>
      <c r="K155" s="144"/>
      <c r="L155" s="85"/>
      <c r="M155" s="82"/>
      <c r="N155" s="83"/>
      <c r="O155" s="84"/>
      <c r="P155" s="86"/>
      <c r="Q155" s="82"/>
      <c r="R155" s="83"/>
      <c r="S155" s="84"/>
      <c r="T155" s="134"/>
      <c r="U155" s="82"/>
      <c r="V155" s="83"/>
      <c r="W155" s="84"/>
      <c r="X155" s="85"/>
      <c r="Y155" s="87"/>
    </row>
    <row r="156" spans="1:25" s="88" customFormat="1">
      <c r="A156" s="140"/>
      <c r="B156" s="76"/>
      <c r="C156" s="111"/>
      <c r="D156" s="174"/>
      <c r="E156" s="76"/>
      <c r="F156" s="210"/>
      <c r="G156" s="185"/>
      <c r="H156" s="85"/>
      <c r="I156" s="223"/>
      <c r="J156" s="83"/>
      <c r="K156" s="144"/>
      <c r="L156" s="85"/>
      <c r="M156" s="82"/>
      <c r="N156" s="83"/>
      <c r="O156" s="84"/>
      <c r="P156" s="86"/>
      <c r="Q156" s="82"/>
      <c r="R156" s="83"/>
      <c r="S156" s="84"/>
      <c r="T156" s="134"/>
      <c r="U156" s="82"/>
      <c r="V156" s="83"/>
      <c r="W156" s="84"/>
      <c r="X156" s="85"/>
      <c r="Y156" s="87"/>
    </row>
    <row r="157" spans="1:25" s="88" customFormat="1">
      <c r="A157" s="140"/>
      <c r="B157" s="76"/>
      <c r="C157" s="111"/>
      <c r="D157" s="174"/>
      <c r="E157" s="76"/>
      <c r="F157" s="210"/>
      <c r="G157" s="185"/>
      <c r="H157" s="85"/>
      <c r="I157" s="223"/>
      <c r="J157" s="83"/>
      <c r="K157" s="144"/>
      <c r="L157" s="85"/>
      <c r="M157" s="82"/>
      <c r="N157" s="83"/>
      <c r="O157" s="84"/>
      <c r="P157" s="86"/>
      <c r="Q157" s="82"/>
      <c r="R157" s="83"/>
      <c r="S157" s="84"/>
      <c r="T157" s="134"/>
      <c r="U157" s="82"/>
      <c r="V157" s="83"/>
      <c r="W157" s="84"/>
      <c r="X157" s="85"/>
      <c r="Y157" s="87"/>
    </row>
    <row r="158" spans="1:25" s="88" customFormat="1">
      <c r="A158" s="140"/>
      <c r="B158" s="76"/>
      <c r="C158" s="111"/>
      <c r="D158" s="174"/>
      <c r="E158" s="76"/>
      <c r="F158" s="210"/>
      <c r="G158" s="185"/>
      <c r="H158" s="85"/>
      <c r="I158" s="223"/>
      <c r="J158" s="83"/>
      <c r="K158" s="144"/>
      <c r="L158" s="85"/>
      <c r="M158" s="82"/>
      <c r="N158" s="83"/>
      <c r="O158" s="84"/>
      <c r="P158" s="86"/>
      <c r="Q158" s="82"/>
      <c r="R158" s="83"/>
      <c r="S158" s="84"/>
      <c r="T158" s="134"/>
      <c r="U158" s="82"/>
      <c r="V158" s="83"/>
      <c r="W158" s="84"/>
      <c r="X158" s="85"/>
      <c r="Y158" s="87"/>
    </row>
    <row r="159" spans="1:25" s="88" customFormat="1">
      <c r="A159" s="140"/>
      <c r="B159" s="76"/>
      <c r="C159" s="111"/>
      <c r="D159" s="174"/>
      <c r="E159" s="76"/>
      <c r="F159" s="210"/>
      <c r="G159" s="185"/>
      <c r="H159" s="85"/>
      <c r="I159" s="223"/>
      <c r="J159" s="83"/>
      <c r="K159" s="144"/>
      <c r="L159" s="85"/>
      <c r="M159" s="82"/>
      <c r="N159" s="83"/>
      <c r="O159" s="84"/>
      <c r="P159" s="86"/>
      <c r="Q159" s="82"/>
      <c r="R159" s="83"/>
      <c r="S159" s="84"/>
      <c r="T159" s="134"/>
      <c r="U159" s="82"/>
      <c r="V159" s="83"/>
      <c r="W159" s="84"/>
      <c r="X159" s="85"/>
      <c r="Y159" s="87"/>
    </row>
    <row r="160" spans="1:25" s="88" customFormat="1">
      <c r="A160" s="140"/>
      <c r="B160" s="76"/>
      <c r="C160" s="111"/>
      <c r="D160" s="174"/>
      <c r="E160" s="76"/>
      <c r="F160" s="210"/>
      <c r="G160" s="185"/>
      <c r="H160" s="85"/>
      <c r="I160" s="223"/>
      <c r="J160" s="83"/>
      <c r="K160" s="144"/>
      <c r="L160" s="85"/>
      <c r="M160" s="82"/>
      <c r="N160" s="83"/>
      <c r="O160" s="84"/>
      <c r="P160" s="86"/>
      <c r="Q160" s="82"/>
      <c r="R160" s="83"/>
      <c r="S160" s="84"/>
      <c r="T160" s="134"/>
      <c r="U160" s="82"/>
      <c r="V160" s="83"/>
      <c r="W160" s="84"/>
      <c r="X160" s="85"/>
      <c r="Y160" s="87"/>
    </row>
    <row r="161" spans="1:25" s="88" customFormat="1">
      <c r="A161" s="140"/>
      <c r="B161" s="76"/>
      <c r="C161" s="111"/>
      <c r="D161" s="174"/>
      <c r="E161" s="76"/>
      <c r="F161" s="210"/>
      <c r="G161" s="185"/>
      <c r="H161" s="85"/>
      <c r="I161" s="223"/>
      <c r="J161" s="83"/>
      <c r="K161" s="144"/>
      <c r="L161" s="85"/>
      <c r="M161" s="82"/>
      <c r="N161" s="83"/>
      <c r="O161" s="84"/>
      <c r="P161" s="86"/>
      <c r="Q161" s="82"/>
      <c r="R161" s="83"/>
      <c r="S161" s="84"/>
      <c r="T161" s="134"/>
      <c r="U161" s="82"/>
      <c r="V161" s="83"/>
      <c r="W161" s="84"/>
      <c r="X161" s="85"/>
      <c r="Y161" s="87"/>
    </row>
    <row r="162" spans="1:25" s="88" customFormat="1" ht="15" thickBot="1">
      <c r="A162" s="140"/>
      <c r="B162" s="76"/>
      <c r="C162" s="111"/>
      <c r="D162" s="174"/>
      <c r="E162" s="76"/>
      <c r="F162" s="210"/>
      <c r="G162" s="185"/>
      <c r="H162" s="85"/>
      <c r="I162" s="223"/>
      <c r="J162" s="83"/>
      <c r="K162" s="144"/>
      <c r="L162" s="85"/>
      <c r="M162" s="82"/>
      <c r="N162" s="83"/>
      <c r="O162" s="84"/>
      <c r="P162" s="86"/>
      <c r="Q162" s="82"/>
      <c r="R162" s="83"/>
      <c r="S162" s="84"/>
      <c r="T162" s="134"/>
      <c r="U162" s="82"/>
      <c r="V162" s="83"/>
      <c r="W162" s="84"/>
      <c r="X162" s="85"/>
      <c r="Y162" s="87"/>
    </row>
    <row r="163" spans="1:25" s="107" customFormat="1" ht="15.75" thickBot="1">
      <c r="A163" s="142"/>
      <c r="B163" s="102"/>
      <c r="C163" s="89" t="s">
        <v>3</v>
      </c>
      <c r="D163" s="175">
        <f>SUM(D138:D162)</f>
        <v>7</v>
      </c>
      <c r="E163" s="102"/>
      <c r="F163" s="210" t="s">
        <v>3</v>
      </c>
      <c r="G163" s="190">
        <f>SUM(G138:G162)</f>
        <v>9</v>
      </c>
      <c r="H163" s="105"/>
      <c r="I163" s="225"/>
      <c r="J163" s="104"/>
      <c r="K163" s="216"/>
      <c r="L163" s="105"/>
      <c r="M163" s="79"/>
      <c r="N163" s="104"/>
      <c r="O163" s="80"/>
      <c r="P163" s="106"/>
      <c r="Q163" s="79"/>
      <c r="R163" s="104"/>
      <c r="S163" s="80"/>
      <c r="T163" s="136"/>
      <c r="U163" s="79"/>
      <c r="V163" s="104"/>
      <c r="W163" s="80"/>
      <c r="X163" s="105"/>
      <c r="Y163" s="103"/>
    </row>
    <row r="164" spans="1:25" s="7" customFormat="1">
      <c r="A164" s="153"/>
      <c r="B164" s="21"/>
      <c r="C164" s="41" t="s">
        <v>17</v>
      </c>
      <c r="D164" s="176"/>
      <c r="E164" s="21"/>
      <c r="F164" s="210" t="s">
        <v>17</v>
      </c>
      <c r="G164" s="191"/>
      <c r="H164" s="21"/>
      <c r="I164" s="221"/>
      <c r="J164" s="18"/>
      <c r="K164" s="214"/>
      <c r="L164" s="21"/>
      <c r="M164" s="55"/>
      <c r="N164" s="18"/>
      <c r="O164" s="56"/>
      <c r="P164" s="11"/>
      <c r="Q164" s="55"/>
      <c r="R164" s="18"/>
      <c r="S164" s="56"/>
      <c r="T164" s="22"/>
      <c r="U164" s="55"/>
      <c r="V164" s="18"/>
      <c r="W164" s="56"/>
      <c r="X164" s="10"/>
      <c r="Y164" s="21"/>
    </row>
    <row r="165" spans="1:25" s="88" customFormat="1" ht="18.75" customHeight="1">
      <c r="A165" s="140"/>
      <c r="B165" s="76"/>
      <c r="C165" s="114" t="s">
        <v>139</v>
      </c>
      <c r="D165" s="174">
        <v>1</v>
      </c>
      <c r="E165" s="76"/>
      <c r="F165" s="210" t="s">
        <v>186</v>
      </c>
      <c r="G165" s="185">
        <v>1</v>
      </c>
      <c r="H165" s="85"/>
      <c r="I165" s="223"/>
      <c r="J165" s="83"/>
      <c r="K165" s="144"/>
      <c r="L165" s="85"/>
      <c r="M165" s="82"/>
      <c r="N165" s="83"/>
      <c r="O165" s="84"/>
      <c r="P165" s="86"/>
      <c r="Q165" s="82"/>
      <c r="R165" s="83"/>
      <c r="S165" s="84"/>
      <c r="T165" s="134"/>
      <c r="U165" s="82"/>
      <c r="V165" s="83"/>
      <c r="W165" s="84"/>
      <c r="X165" s="85"/>
      <c r="Y165" s="87"/>
    </row>
    <row r="166" spans="1:25" s="88" customFormat="1">
      <c r="A166" s="140"/>
      <c r="B166" s="76"/>
      <c r="C166" s="114" t="s">
        <v>52</v>
      </c>
      <c r="D166" s="174">
        <v>1</v>
      </c>
      <c r="E166" s="76"/>
      <c r="F166" s="210" t="s">
        <v>187</v>
      </c>
      <c r="G166" s="185">
        <v>1</v>
      </c>
      <c r="H166" s="85"/>
      <c r="I166" s="223"/>
      <c r="J166" s="83"/>
      <c r="K166" s="144"/>
      <c r="L166" s="85"/>
      <c r="M166" s="82"/>
      <c r="N166" s="83"/>
      <c r="O166" s="84"/>
      <c r="P166" s="86"/>
      <c r="Q166" s="82"/>
      <c r="R166" s="83"/>
      <c r="S166" s="84"/>
      <c r="T166" s="134"/>
      <c r="U166" s="82"/>
      <c r="V166" s="83"/>
      <c r="W166" s="84"/>
      <c r="X166" s="85"/>
      <c r="Y166" s="87"/>
    </row>
    <row r="167" spans="1:25" s="88" customFormat="1">
      <c r="A167" s="140"/>
      <c r="B167" s="76"/>
      <c r="C167" s="114" t="s">
        <v>93</v>
      </c>
      <c r="D167" s="174">
        <v>1</v>
      </c>
      <c r="E167" s="76"/>
      <c r="F167" s="210" t="s">
        <v>190</v>
      </c>
      <c r="G167" s="185">
        <v>1</v>
      </c>
      <c r="H167" s="85"/>
      <c r="I167" s="223"/>
      <c r="J167" s="83"/>
      <c r="K167" s="144"/>
      <c r="L167" s="85"/>
      <c r="M167" s="82"/>
      <c r="N167" s="83"/>
      <c r="O167" s="84"/>
      <c r="P167" s="86"/>
      <c r="Q167" s="82"/>
      <c r="R167" s="83"/>
      <c r="S167" s="84"/>
      <c r="T167" s="134"/>
      <c r="U167" s="82"/>
      <c r="V167" s="83"/>
      <c r="W167" s="84"/>
      <c r="X167" s="85"/>
      <c r="Y167" s="87"/>
    </row>
    <row r="168" spans="1:25" s="88" customFormat="1">
      <c r="A168" s="140"/>
      <c r="B168" s="76"/>
      <c r="C168" s="114" t="s">
        <v>227</v>
      </c>
      <c r="D168" s="174">
        <v>1</v>
      </c>
      <c r="E168" s="76"/>
      <c r="F168" s="210" t="s">
        <v>188</v>
      </c>
      <c r="G168" s="185">
        <v>1</v>
      </c>
      <c r="H168" s="85"/>
      <c r="I168" s="223"/>
      <c r="J168" s="83"/>
      <c r="K168" s="144"/>
      <c r="L168" s="85"/>
      <c r="M168" s="82"/>
      <c r="N168" s="83"/>
      <c r="O168" s="84"/>
      <c r="P168" s="86"/>
      <c r="Q168" s="82"/>
      <c r="R168" s="83"/>
      <c r="S168" s="84"/>
      <c r="T168" s="134"/>
      <c r="U168" s="82"/>
      <c r="V168" s="83"/>
      <c r="W168" s="84"/>
      <c r="X168" s="85"/>
      <c r="Y168" s="87"/>
    </row>
    <row r="169" spans="1:25" s="88" customFormat="1">
      <c r="A169" s="140"/>
      <c r="B169" s="76"/>
      <c r="C169" s="114" t="s">
        <v>50</v>
      </c>
      <c r="D169" s="174">
        <v>1</v>
      </c>
      <c r="E169" s="76"/>
      <c r="F169" s="210" t="s">
        <v>191</v>
      </c>
      <c r="G169" s="185">
        <v>1</v>
      </c>
      <c r="H169" s="85"/>
      <c r="I169" s="223"/>
      <c r="J169" s="83"/>
      <c r="K169" s="144"/>
      <c r="L169" s="85"/>
      <c r="M169" s="82"/>
      <c r="N169" s="83"/>
      <c r="O169" s="84"/>
      <c r="P169" s="86"/>
      <c r="Q169" s="82"/>
      <c r="R169" s="83"/>
      <c r="S169" s="84"/>
      <c r="T169" s="134"/>
      <c r="U169" s="82"/>
      <c r="V169" s="83"/>
      <c r="W169" s="84"/>
      <c r="X169" s="85"/>
      <c r="Y169" s="87"/>
    </row>
    <row r="170" spans="1:25" s="88" customFormat="1" ht="19.899999999999999" customHeight="1">
      <c r="A170" s="140"/>
      <c r="B170" s="76"/>
      <c r="C170" s="111"/>
      <c r="D170" s="174"/>
      <c r="E170" s="76"/>
      <c r="F170" s="210" t="s">
        <v>192</v>
      </c>
      <c r="G170" s="185">
        <v>1</v>
      </c>
      <c r="H170" s="85"/>
      <c r="I170" s="223"/>
      <c r="J170" s="83"/>
      <c r="K170" s="144"/>
      <c r="L170" s="85"/>
      <c r="M170" s="82"/>
      <c r="N170" s="83"/>
      <c r="O170" s="84"/>
      <c r="P170" s="86"/>
      <c r="Q170" s="82"/>
      <c r="R170" s="83"/>
      <c r="S170" s="84"/>
      <c r="T170" s="134"/>
      <c r="U170" s="82"/>
      <c r="V170" s="83"/>
      <c r="W170" s="84"/>
      <c r="X170" s="85"/>
      <c r="Y170" s="87"/>
    </row>
    <row r="171" spans="1:25" s="88" customFormat="1">
      <c r="A171" s="140"/>
      <c r="B171" s="76"/>
      <c r="C171" s="111"/>
      <c r="D171" s="174"/>
      <c r="E171" s="76"/>
      <c r="F171" s="210" t="s">
        <v>193</v>
      </c>
      <c r="G171" s="185">
        <v>1</v>
      </c>
      <c r="H171" s="85"/>
      <c r="I171" s="223"/>
      <c r="J171" s="83"/>
      <c r="K171" s="144"/>
      <c r="L171" s="85"/>
      <c r="M171" s="82"/>
      <c r="N171" s="83"/>
      <c r="O171" s="84"/>
      <c r="P171" s="86"/>
      <c r="Q171" s="82"/>
      <c r="R171" s="83"/>
      <c r="S171" s="84"/>
      <c r="T171" s="134"/>
      <c r="U171" s="82"/>
      <c r="V171" s="83"/>
      <c r="W171" s="84"/>
      <c r="X171" s="85"/>
      <c r="Y171" s="87"/>
    </row>
    <row r="172" spans="1:25" s="88" customFormat="1">
      <c r="A172" s="140"/>
      <c r="B172" s="76"/>
      <c r="C172" s="111"/>
      <c r="D172" s="174"/>
      <c r="E172" s="76"/>
      <c r="F172" s="210"/>
      <c r="G172" s="185"/>
      <c r="H172" s="85"/>
      <c r="I172" s="223"/>
      <c r="J172" s="83"/>
      <c r="K172" s="144"/>
      <c r="L172" s="85"/>
      <c r="M172" s="82"/>
      <c r="N172" s="83"/>
      <c r="O172" s="84"/>
      <c r="P172" s="86"/>
      <c r="Q172" s="82"/>
      <c r="R172" s="83"/>
      <c r="S172" s="84"/>
      <c r="T172" s="134"/>
      <c r="U172" s="82"/>
      <c r="V172" s="83"/>
      <c r="W172" s="84"/>
      <c r="X172" s="85"/>
      <c r="Y172" s="87"/>
    </row>
    <row r="173" spans="1:25" s="88" customFormat="1">
      <c r="A173" s="140"/>
      <c r="B173" s="76"/>
      <c r="C173" s="111"/>
      <c r="D173" s="174"/>
      <c r="E173" s="76"/>
      <c r="F173" s="210"/>
      <c r="G173" s="185"/>
      <c r="H173" s="85"/>
      <c r="I173" s="223"/>
      <c r="J173" s="83"/>
      <c r="K173" s="144"/>
      <c r="L173" s="85"/>
      <c r="M173" s="82"/>
      <c r="N173" s="83"/>
      <c r="O173" s="84"/>
      <c r="P173" s="86"/>
      <c r="Q173" s="82"/>
      <c r="R173" s="83"/>
      <c r="S173" s="84"/>
      <c r="T173" s="134"/>
      <c r="U173" s="82"/>
      <c r="V173" s="83"/>
      <c r="W173" s="84"/>
      <c r="X173" s="85"/>
      <c r="Y173" s="87"/>
    </row>
    <row r="174" spans="1:25" s="88" customFormat="1">
      <c r="A174" s="140"/>
      <c r="B174" s="76"/>
      <c r="C174" s="111"/>
      <c r="D174" s="174"/>
      <c r="E174" s="76"/>
      <c r="F174" s="210"/>
      <c r="G174" s="185"/>
      <c r="H174" s="85"/>
      <c r="I174" s="223"/>
      <c r="J174" s="83"/>
      <c r="K174" s="144"/>
      <c r="L174" s="85"/>
      <c r="M174" s="82"/>
      <c r="N174" s="83"/>
      <c r="O174" s="84"/>
      <c r="P174" s="86"/>
      <c r="Q174" s="82"/>
      <c r="R174" s="83"/>
      <c r="S174" s="84"/>
      <c r="T174" s="134"/>
      <c r="U174" s="82"/>
      <c r="V174" s="83"/>
      <c r="W174" s="84"/>
      <c r="X174" s="85"/>
      <c r="Y174" s="87"/>
    </row>
    <row r="175" spans="1:25" s="88" customFormat="1">
      <c r="A175" s="140"/>
      <c r="B175" s="76"/>
      <c r="C175" s="111"/>
      <c r="D175" s="174"/>
      <c r="E175" s="76"/>
      <c r="F175" s="210"/>
      <c r="G175" s="185"/>
      <c r="H175" s="85"/>
      <c r="I175" s="223"/>
      <c r="J175" s="83"/>
      <c r="K175" s="144"/>
      <c r="L175" s="85"/>
      <c r="M175" s="82"/>
      <c r="N175" s="83"/>
      <c r="O175" s="84"/>
      <c r="P175" s="86"/>
      <c r="Q175" s="82"/>
      <c r="R175" s="83"/>
      <c r="S175" s="84"/>
      <c r="T175" s="134"/>
      <c r="U175" s="82"/>
      <c r="V175" s="83"/>
      <c r="W175" s="84"/>
      <c r="X175" s="85"/>
      <c r="Y175" s="87"/>
    </row>
    <row r="176" spans="1:25" s="88" customFormat="1">
      <c r="A176" s="140"/>
      <c r="B176" s="76"/>
      <c r="C176" s="111"/>
      <c r="D176" s="174"/>
      <c r="E176" s="76"/>
      <c r="F176" s="210"/>
      <c r="G176" s="185"/>
      <c r="H176" s="85"/>
      <c r="I176" s="223"/>
      <c r="J176" s="83"/>
      <c r="K176" s="144"/>
      <c r="L176" s="85"/>
      <c r="M176" s="82"/>
      <c r="N176" s="83"/>
      <c r="O176" s="84"/>
      <c r="P176" s="86"/>
      <c r="Q176" s="82"/>
      <c r="R176" s="83"/>
      <c r="S176" s="84"/>
      <c r="T176" s="134"/>
      <c r="U176" s="82"/>
      <c r="V176" s="83"/>
      <c r="W176" s="84"/>
      <c r="X176" s="85"/>
      <c r="Y176" s="87"/>
    </row>
    <row r="177" spans="1:25" s="88" customFormat="1">
      <c r="A177" s="140"/>
      <c r="B177" s="76"/>
      <c r="C177" s="111"/>
      <c r="D177" s="174"/>
      <c r="E177" s="76"/>
      <c r="F177" s="210"/>
      <c r="G177" s="185"/>
      <c r="H177" s="85"/>
      <c r="I177" s="223"/>
      <c r="J177" s="83"/>
      <c r="K177" s="144"/>
      <c r="L177" s="85"/>
      <c r="M177" s="82"/>
      <c r="N177" s="83"/>
      <c r="O177" s="84"/>
      <c r="P177" s="86"/>
      <c r="Q177" s="82"/>
      <c r="R177" s="83"/>
      <c r="S177" s="84"/>
      <c r="T177" s="134"/>
      <c r="U177" s="82"/>
      <c r="V177" s="83"/>
      <c r="W177" s="84"/>
      <c r="X177" s="85"/>
      <c r="Y177" s="87"/>
    </row>
    <row r="178" spans="1:25" s="88" customFormat="1">
      <c r="A178" s="140"/>
      <c r="B178" s="76"/>
      <c r="C178" s="111"/>
      <c r="D178" s="174"/>
      <c r="E178" s="76"/>
      <c r="F178" s="210"/>
      <c r="G178" s="185"/>
      <c r="H178" s="85"/>
      <c r="I178" s="223"/>
      <c r="J178" s="83"/>
      <c r="K178" s="144"/>
      <c r="L178" s="85"/>
      <c r="M178" s="82"/>
      <c r="N178" s="83"/>
      <c r="O178" s="84"/>
      <c r="P178" s="86"/>
      <c r="Q178" s="82"/>
      <c r="R178" s="83"/>
      <c r="S178" s="84"/>
      <c r="T178" s="134"/>
      <c r="U178" s="82"/>
      <c r="V178" s="83"/>
      <c r="W178" s="84"/>
      <c r="X178" s="85"/>
      <c r="Y178" s="87"/>
    </row>
    <row r="179" spans="1:25" s="88" customFormat="1">
      <c r="A179" s="140"/>
      <c r="B179" s="76"/>
      <c r="C179" s="111"/>
      <c r="D179" s="174"/>
      <c r="E179" s="76"/>
      <c r="F179" s="210"/>
      <c r="G179" s="185"/>
      <c r="H179" s="85"/>
      <c r="I179" s="223"/>
      <c r="J179" s="83"/>
      <c r="K179" s="144"/>
      <c r="L179" s="85"/>
      <c r="M179" s="82"/>
      <c r="N179" s="83"/>
      <c r="O179" s="84"/>
      <c r="P179" s="86"/>
      <c r="Q179" s="82"/>
      <c r="R179" s="83"/>
      <c r="S179" s="84"/>
      <c r="T179" s="134"/>
      <c r="U179" s="82"/>
      <c r="V179" s="83"/>
      <c r="W179" s="84"/>
      <c r="X179" s="85"/>
      <c r="Y179" s="87"/>
    </row>
    <row r="180" spans="1:25" s="88" customFormat="1">
      <c r="A180" s="140"/>
      <c r="B180" s="76"/>
      <c r="C180" s="111"/>
      <c r="D180" s="174"/>
      <c r="E180" s="76"/>
      <c r="F180" s="210"/>
      <c r="G180" s="185"/>
      <c r="H180" s="85"/>
      <c r="I180" s="223"/>
      <c r="J180" s="83"/>
      <c r="K180" s="144"/>
      <c r="L180" s="85"/>
      <c r="M180" s="82"/>
      <c r="N180" s="83"/>
      <c r="O180" s="84"/>
      <c r="P180" s="86"/>
      <c r="Q180" s="82"/>
      <c r="R180" s="83"/>
      <c r="S180" s="84"/>
      <c r="T180" s="134"/>
      <c r="U180" s="82"/>
      <c r="V180" s="83"/>
      <c r="W180" s="84"/>
      <c r="X180" s="85"/>
      <c r="Y180" s="87"/>
    </row>
    <row r="181" spans="1:25" s="88" customFormat="1">
      <c r="A181" s="140"/>
      <c r="B181" s="76"/>
      <c r="C181" s="111"/>
      <c r="D181" s="174"/>
      <c r="E181" s="76"/>
      <c r="F181" s="210"/>
      <c r="G181" s="185"/>
      <c r="H181" s="85"/>
      <c r="I181" s="223"/>
      <c r="J181" s="83"/>
      <c r="K181" s="144"/>
      <c r="L181" s="85"/>
      <c r="M181" s="82"/>
      <c r="N181" s="83"/>
      <c r="O181" s="84"/>
      <c r="P181" s="86"/>
      <c r="Q181" s="82"/>
      <c r="R181" s="83"/>
      <c r="S181" s="84"/>
      <c r="T181" s="134"/>
      <c r="U181" s="82"/>
      <c r="V181" s="83"/>
      <c r="W181" s="84"/>
      <c r="X181" s="85"/>
      <c r="Y181" s="87"/>
    </row>
    <row r="182" spans="1:25" s="88" customFormat="1">
      <c r="A182" s="140"/>
      <c r="B182" s="76"/>
      <c r="C182" s="111"/>
      <c r="D182" s="174"/>
      <c r="E182" s="76"/>
      <c r="F182" s="210"/>
      <c r="G182" s="185"/>
      <c r="H182" s="85"/>
      <c r="I182" s="223"/>
      <c r="J182" s="83"/>
      <c r="K182" s="144"/>
      <c r="L182" s="85"/>
      <c r="M182" s="82"/>
      <c r="N182" s="83"/>
      <c r="O182" s="84"/>
      <c r="P182" s="86"/>
      <c r="Q182" s="82"/>
      <c r="R182" s="83"/>
      <c r="S182" s="84"/>
      <c r="T182" s="134"/>
      <c r="U182" s="82"/>
      <c r="V182" s="83"/>
      <c r="W182" s="84"/>
      <c r="X182" s="85"/>
      <c r="Y182" s="87"/>
    </row>
    <row r="183" spans="1:25" s="88" customFormat="1">
      <c r="A183" s="140"/>
      <c r="B183" s="76"/>
      <c r="C183" s="111"/>
      <c r="D183" s="174"/>
      <c r="E183" s="76"/>
      <c r="F183" s="210"/>
      <c r="G183" s="185"/>
      <c r="H183" s="85"/>
      <c r="I183" s="223"/>
      <c r="J183" s="83"/>
      <c r="K183" s="144"/>
      <c r="L183" s="85"/>
      <c r="M183" s="82"/>
      <c r="N183" s="83"/>
      <c r="O183" s="84"/>
      <c r="P183" s="86"/>
      <c r="Q183" s="82"/>
      <c r="R183" s="83"/>
      <c r="S183" s="84"/>
      <c r="T183" s="134"/>
      <c r="U183" s="82"/>
      <c r="V183" s="83"/>
      <c r="W183" s="84"/>
      <c r="X183" s="85"/>
      <c r="Y183" s="87"/>
    </row>
    <row r="184" spans="1:25" s="88" customFormat="1">
      <c r="A184" s="140"/>
      <c r="B184" s="76"/>
      <c r="C184" s="111"/>
      <c r="D184" s="174"/>
      <c r="E184" s="76"/>
      <c r="F184" s="210"/>
      <c r="G184" s="185"/>
      <c r="H184" s="85"/>
      <c r="I184" s="223"/>
      <c r="J184" s="83"/>
      <c r="K184" s="144"/>
      <c r="L184" s="85"/>
      <c r="M184" s="82"/>
      <c r="N184" s="83"/>
      <c r="O184" s="84"/>
      <c r="P184" s="86"/>
      <c r="Q184" s="82"/>
      <c r="R184" s="83"/>
      <c r="S184" s="84"/>
      <c r="T184" s="134"/>
      <c r="U184" s="82"/>
      <c r="V184" s="83"/>
      <c r="W184" s="84"/>
      <c r="X184" s="85"/>
      <c r="Y184" s="87"/>
    </row>
    <row r="185" spans="1:25" s="88" customFormat="1">
      <c r="A185" s="140"/>
      <c r="B185" s="76"/>
      <c r="C185" s="111"/>
      <c r="D185" s="174"/>
      <c r="E185" s="76"/>
      <c r="F185" s="210"/>
      <c r="G185" s="185"/>
      <c r="H185" s="85"/>
      <c r="I185" s="223"/>
      <c r="J185" s="83"/>
      <c r="K185" s="144"/>
      <c r="L185" s="85"/>
      <c r="M185" s="82"/>
      <c r="N185" s="83"/>
      <c r="O185" s="84"/>
      <c r="P185" s="86"/>
      <c r="Q185" s="82"/>
      <c r="R185" s="83"/>
      <c r="S185" s="84"/>
      <c r="T185" s="134"/>
      <c r="U185" s="82"/>
      <c r="V185" s="83"/>
      <c r="W185" s="84"/>
      <c r="X185" s="85"/>
      <c r="Y185" s="87"/>
    </row>
    <row r="186" spans="1:25" s="88" customFormat="1">
      <c r="A186" s="140"/>
      <c r="B186" s="76"/>
      <c r="C186" s="111"/>
      <c r="D186" s="174"/>
      <c r="E186" s="76"/>
      <c r="F186" s="210"/>
      <c r="G186" s="185"/>
      <c r="H186" s="85"/>
      <c r="I186" s="223"/>
      <c r="J186" s="83"/>
      <c r="K186" s="144"/>
      <c r="L186" s="85"/>
      <c r="M186" s="82"/>
      <c r="N186" s="83"/>
      <c r="O186" s="84"/>
      <c r="P186" s="86"/>
      <c r="Q186" s="82"/>
      <c r="R186" s="83"/>
      <c r="S186" s="84"/>
      <c r="T186" s="134"/>
      <c r="U186" s="82"/>
      <c r="V186" s="83"/>
      <c r="W186" s="84"/>
      <c r="X186" s="85"/>
      <c r="Y186" s="87"/>
    </row>
    <row r="187" spans="1:25" s="88" customFormat="1">
      <c r="A187" s="140"/>
      <c r="B187" s="76"/>
      <c r="C187" s="111"/>
      <c r="D187" s="174"/>
      <c r="E187" s="76"/>
      <c r="F187" s="210"/>
      <c r="G187" s="185"/>
      <c r="H187" s="85"/>
      <c r="I187" s="223"/>
      <c r="J187" s="83"/>
      <c r="K187" s="144"/>
      <c r="L187" s="85"/>
      <c r="M187" s="82"/>
      <c r="N187" s="83"/>
      <c r="O187" s="84"/>
      <c r="P187" s="86"/>
      <c r="Q187" s="82"/>
      <c r="R187" s="83"/>
      <c r="S187" s="84"/>
      <c r="T187" s="134"/>
      <c r="U187" s="82"/>
      <c r="V187" s="83"/>
      <c r="W187" s="84"/>
      <c r="X187" s="85"/>
      <c r="Y187" s="87"/>
    </row>
    <row r="188" spans="1:25" s="88" customFormat="1">
      <c r="A188" s="140"/>
      <c r="B188" s="76"/>
      <c r="C188" s="111"/>
      <c r="D188" s="174"/>
      <c r="E188" s="76"/>
      <c r="F188" s="210"/>
      <c r="G188" s="185"/>
      <c r="H188" s="85"/>
      <c r="I188" s="223"/>
      <c r="J188" s="83"/>
      <c r="K188" s="144"/>
      <c r="L188" s="85"/>
      <c r="M188" s="82"/>
      <c r="N188" s="83"/>
      <c r="O188" s="84"/>
      <c r="P188" s="86"/>
      <c r="Q188" s="82"/>
      <c r="R188" s="83"/>
      <c r="S188" s="84"/>
      <c r="T188" s="134"/>
      <c r="U188" s="82"/>
      <c r="V188" s="83"/>
      <c r="W188" s="84"/>
      <c r="X188" s="85"/>
      <c r="Y188" s="87"/>
    </row>
    <row r="189" spans="1:25" s="88" customFormat="1">
      <c r="A189" s="140"/>
      <c r="B189" s="76"/>
      <c r="C189" s="111"/>
      <c r="D189" s="174"/>
      <c r="E189" s="76"/>
      <c r="F189" s="210"/>
      <c r="G189" s="185"/>
      <c r="H189" s="85"/>
      <c r="I189" s="223"/>
      <c r="J189" s="83"/>
      <c r="K189" s="144"/>
      <c r="L189" s="85"/>
      <c r="M189" s="82"/>
      <c r="N189" s="83"/>
      <c r="O189" s="84"/>
      <c r="P189" s="86"/>
      <c r="Q189" s="82"/>
      <c r="R189" s="83"/>
      <c r="S189" s="84"/>
      <c r="T189" s="134"/>
      <c r="U189" s="82"/>
      <c r="V189" s="83"/>
      <c r="W189" s="84"/>
      <c r="X189" s="85"/>
      <c r="Y189" s="87"/>
    </row>
    <row r="190" spans="1:25" s="88" customFormat="1">
      <c r="A190" s="140"/>
      <c r="B190" s="76"/>
      <c r="C190" s="111"/>
      <c r="D190" s="174"/>
      <c r="E190" s="76"/>
      <c r="F190" s="210"/>
      <c r="G190" s="185"/>
      <c r="H190" s="85"/>
      <c r="I190" s="223"/>
      <c r="J190" s="83"/>
      <c r="K190" s="144"/>
      <c r="L190" s="85"/>
      <c r="M190" s="82"/>
      <c r="N190" s="83"/>
      <c r="O190" s="84"/>
      <c r="P190" s="86"/>
      <c r="Q190" s="82"/>
      <c r="R190" s="83"/>
      <c r="S190" s="84"/>
      <c r="T190" s="134"/>
      <c r="U190" s="82"/>
      <c r="V190" s="83"/>
      <c r="W190" s="84"/>
      <c r="X190" s="85"/>
      <c r="Y190" s="87"/>
    </row>
    <row r="191" spans="1:25" s="88" customFormat="1">
      <c r="A191" s="140"/>
      <c r="B191" s="76"/>
      <c r="C191" s="111"/>
      <c r="D191" s="174"/>
      <c r="E191" s="76"/>
      <c r="F191" s="210"/>
      <c r="G191" s="185"/>
      <c r="H191" s="85"/>
      <c r="I191" s="223"/>
      <c r="J191" s="83"/>
      <c r="K191" s="144"/>
      <c r="L191" s="85"/>
      <c r="M191" s="82"/>
      <c r="N191" s="83"/>
      <c r="O191" s="84"/>
      <c r="P191" s="86"/>
      <c r="Q191" s="82"/>
      <c r="R191" s="83"/>
      <c r="S191" s="84"/>
      <c r="T191" s="134"/>
      <c r="U191" s="82"/>
      <c r="V191" s="83"/>
      <c r="W191" s="84"/>
      <c r="X191" s="85"/>
      <c r="Y191" s="87"/>
    </row>
    <row r="192" spans="1:25" s="88" customFormat="1">
      <c r="A192" s="140"/>
      <c r="B192" s="76"/>
      <c r="C192" s="111"/>
      <c r="D192" s="174"/>
      <c r="E192" s="76"/>
      <c r="F192" s="210"/>
      <c r="G192" s="185"/>
      <c r="H192" s="85"/>
      <c r="I192" s="223"/>
      <c r="J192" s="83"/>
      <c r="K192" s="144"/>
      <c r="L192" s="85"/>
      <c r="M192" s="82"/>
      <c r="N192" s="83"/>
      <c r="O192" s="84"/>
      <c r="P192" s="86"/>
      <c r="Q192" s="82"/>
      <c r="R192" s="83"/>
      <c r="S192" s="84"/>
      <c r="T192" s="134"/>
      <c r="U192" s="82"/>
      <c r="V192" s="83"/>
      <c r="W192" s="84"/>
      <c r="X192" s="85"/>
      <c r="Y192" s="87"/>
    </row>
    <row r="193" spans="1:25" s="88" customFormat="1">
      <c r="A193" s="140"/>
      <c r="B193" s="76"/>
      <c r="C193" s="111"/>
      <c r="D193" s="174"/>
      <c r="E193" s="76"/>
      <c r="F193" s="210"/>
      <c r="G193" s="185"/>
      <c r="H193" s="85"/>
      <c r="I193" s="223"/>
      <c r="J193" s="83"/>
      <c r="K193" s="144"/>
      <c r="L193" s="85"/>
      <c r="M193" s="82"/>
      <c r="N193" s="83"/>
      <c r="O193" s="84"/>
      <c r="P193" s="86"/>
      <c r="Q193" s="82"/>
      <c r="R193" s="83"/>
      <c r="S193" s="84"/>
      <c r="T193" s="134"/>
      <c r="U193" s="82"/>
      <c r="V193" s="83"/>
      <c r="W193" s="84"/>
      <c r="X193" s="85"/>
      <c r="Y193" s="87"/>
    </row>
    <row r="194" spans="1:25" s="88" customFormat="1">
      <c r="A194" s="140"/>
      <c r="B194" s="76"/>
      <c r="C194" s="111"/>
      <c r="D194" s="174"/>
      <c r="E194" s="76"/>
      <c r="F194" s="210"/>
      <c r="G194" s="185"/>
      <c r="H194" s="85"/>
      <c r="I194" s="223"/>
      <c r="J194" s="83"/>
      <c r="K194" s="144"/>
      <c r="L194" s="85"/>
      <c r="M194" s="82"/>
      <c r="N194" s="83"/>
      <c r="O194" s="84"/>
      <c r="P194" s="86"/>
      <c r="Q194" s="82"/>
      <c r="R194" s="83"/>
      <c r="S194" s="84"/>
      <c r="T194" s="134"/>
      <c r="U194" s="82"/>
      <c r="V194" s="83"/>
      <c r="W194" s="84"/>
      <c r="X194" s="85"/>
      <c r="Y194" s="87"/>
    </row>
    <row r="195" spans="1:25" s="88" customFormat="1">
      <c r="A195" s="140"/>
      <c r="B195" s="76"/>
      <c r="C195" s="111"/>
      <c r="D195" s="174"/>
      <c r="E195" s="76"/>
      <c r="F195" s="210"/>
      <c r="G195" s="185"/>
      <c r="H195" s="85"/>
      <c r="I195" s="223"/>
      <c r="J195" s="83"/>
      <c r="K195" s="144"/>
      <c r="L195" s="85"/>
      <c r="M195" s="82"/>
      <c r="N195" s="83"/>
      <c r="O195" s="84"/>
      <c r="P195" s="86"/>
      <c r="Q195" s="82"/>
      <c r="R195" s="83"/>
      <c r="S195" s="84"/>
      <c r="T195" s="134"/>
      <c r="U195" s="82"/>
      <c r="V195" s="83"/>
      <c r="W195" s="84"/>
      <c r="X195" s="85"/>
      <c r="Y195" s="87"/>
    </row>
    <row r="196" spans="1:25" s="88" customFormat="1">
      <c r="A196" s="140"/>
      <c r="B196" s="76"/>
      <c r="C196" s="111"/>
      <c r="D196" s="174"/>
      <c r="E196" s="76"/>
      <c r="F196" s="210"/>
      <c r="G196" s="185"/>
      <c r="H196" s="85"/>
      <c r="I196" s="223"/>
      <c r="J196" s="83"/>
      <c r="K196" s="144"/>
      <c r="L196" s="85"/>
      <c r="M196" s="82"/>
      <c r="N196" s="83"/>
      <c r="O196" s="84"/>
      <c r="P196" s="86"/>
      <c r="Q196" s="82"/>
      <c r="R196" s="83"/>
      <c r="S196" s="84"/>
      <c r="T196" s="134"/>
      <c r="U196" s="82"/>
      <c r="V196" s="83"/>
      <c r="W196" s="84"/>
      <c r="X196" s="85"/>
      <c r="Y196" s="87"/>
    </row>
    <row r="197" spans="1:25" s="88" customFormat="1">
      <c r="A197" s="140"/>
      <c r="B197" s="76"/>
      <c r="C197" s="111"/>
      <c r="D197" s="174"/>
      <c r="E197" s="76"/>
      <c r="F197" s="210"/>
      <c r="G197" s="185"/>
      <c r="H197" s="85"/>
      <c r="I197" s="223"/>
      <c r="J197" s="83"/>
      <c r="K197" s="144"/>
      <c r="L197" s="85"/>
      <c r="M197" s="82"/>
      <c r="N197" s="83"/>
      <c r="O197" s="84"/>
      <c r="P197" s="86"/>
      <c r="Q197" s="82"/>
      <c r="R197" s="83"/>
      <c r="S197" s="84"/>
      <c r="T197" s="134"/>
      <c r="U197" s="82"/>
      <c r="V197" s="83"/>
      <c r="W197" s="84"/>
      <c r="X197" s="85"/>
      <c r="Y197" s="87"/>
    </row>
    <row r="198" spans="1:25" s="88" customFormat="1">
      <c r="A198" s="140"/>
      <c r="B198" s="76"/>
      <c r="C198" s="111"/>
      <c r="D198" s="174"/>
      <c r="E198" s="76"/>
      <c r="F198" s="210"/>
      <c r="G198" s="185"/>
      <c r="H198" s="85"/>
      <c r="I198" s="223"/>
      <c r="J198" s="83"/>
      <c r="K198" s="144"/>
      <c r="L198" s="85"/>
      <c r="M198" s="82"/>
      <c r="N198" s="83"/>
      <c r="O198" s="84"/>
      <c r="P198" s="86"/>
      <c r="Q198" s="82"/>
      <c r="R198" s="83"/>
      <c r="S198" s="84"/>
      <c r="T198" s="134"/>
      <c r="U198" s="82"/>
      <c r="V198" s="83"/>
      <c r="W198" s="84"/>
      <c r="X198" s="85"/>
      <c r="Y198" s="87"/>
    </row>
    <row r="199" spans="1:25" s="88" customFormat="1">
      <c r="A199" s="140"/>
      <c r="B199" s="76"/>
      <c r="C199" s="111"/>
      <c r="D199" s="174"/>
      <c r="E199" s="76"/>
      <c r="F199" s="210"/>
      <c r="G199" s="185"/>
      <c r="H199" s="85"/>
      <c r="I199" s="223"/>
      <c r="J199" s="83"/>
      <c r="K199" s="144"/>
      <c r="L199" s="85"/>
      <c r="M199" s="82"/>
      <c r="N199" s="83"/>
      <c r="O199" s="84"/>
      <c r="P199" s="86"/>
      <c r="Q199" s="82"/>
      <c r="R199" s="83"/>
      <c r="S199" s="84"/>
      <c r="T199" s="134"/>
      <c r="U199" s="82"/>
      <c r="V199" s="83"/>
      <c r="W199" s="84"/>
      <c r="X199" s="85"/>
      <c r="Y199" s="87"/>
    </row>
    <row r="200" spans="1:25" s="88" customFormat="1">
      <c r="A200" s="140"/>
      <c r="B200" s="76"/>
      <c r="C200" s="111"/>
      <c r="D200" s="174"/>
      <c r="E200" s="76"/>
      <c r="F200" s="210"/>
      <c r="G200" s="185"/>
      <c r="H200" s="85"/>
      <c r="I200" s="223"/>
      <c r="J200" s="83"/>
      <c r="K200" s="144"/>
      <c r="L200" s="85"/>
      <c r="M200" s="82"/>
      <c r="N200" s="83"/>
      <c r="O200" s="84"/>
      <c r="P200" s="86"/>
      <c r="Q200" s="82"/>
      <c r="R200" s="83"/>
      <c r="S200" s="84"/>
      <c r="T200" s="134"/>
      <c r="U200" s="82"/>
      <c r="V200" s="83"/>
      <c r="W200" s="84"/>
      <c r="X200" s="85"/>
      <c r="Y200" s="87"/>
    </row>
    <row r="201" spans="1:25" s="88" customFormat="1">
      <c r="A201" s="140"/>
      <c r="B201" s="76"/>
      <c r="C201" s="111"/>
      <c r="D201" s="174"/>
      <c r="E201" s="76"/>
      <c r="F201" s="210"/>
      <c r="G201" s="185"/>
      <c r="H201" s="85"/>
      <c r="I201" s="223"/>
      <c r="J201" s="83"/>
      <c r="K201" s="144"/>
      <c r="L201" s="85"/>
      <c r="M201" s="82"/>
      <c r="N201" s="83"/>
      <c r="O201" s="84"/>
      <c r="P201" s="86"/>
      <c r="Q201" s="82"/>
      <c r="R201" s="83"/>
      <c r="S201" s="84"/>
      <c r="T201" s="134"/>
      <c r="U201" s="82"/>
      <c r="V201" s="83"/>
      <c r="W201" s="84"/>
      <c r="X201" s="85"/>
      <c r="Y201" s="87"/>
    </row>
    <row r="202" spans="1:25" s="88" customFormat="1">
      <c r="A202" s="140"/>
      <c r="B202" s="76"/>
      <c r="C202" s="111"/>
      <c r="D202" s="174"/>
      <c r="E202" s="76"/>
      <c r="F202" s="210"/>
      <c r="G202" s="185"/>
      <c r="H202" s="85"/>
      <c r="I202" s="223"/>
      <c r="J202" s="83"/>
      <c r="K202" s="144"/>
      <c r="L202" s="85"/>
      <c r="M202" s="82"/>
      <c r="N202" s="83"/>
      <c r="O202" s="84"/>
      <c r="P202" s="86"/>
      <c r="Q202" s="82"/>
      <c r="R202" s="83"/>
      <c r="S202" s="84"/>
      <c r="T202" s="134"/>
      <c r="U202" s="82"/>
      <c r="V202" s="83"/>
      <c r="W202" s="84"/>
      <c r="X202" s="85"/>
      <c r="Y202" s="87"/>
    </row>
    <row r="203" spans="1:25" s="88" customFormat="1">
      <c r="A203" s="140"/>
      <c r="B203" s="76"/>
      <c r="C203" s="111"/>
      <c r="D203" s="174"/>
      <c r="E203" s="76"/>
      <c r="F203" s="210"/>
      <c r="G203" s="185"/>
      <c r="H203" s="85"/>
      <c r="I203" s="223"/>
      <c r="J203" s="83"/>
      <c r="K203" s="144"/>
      <c r="L203" s="85"/>
      <c r="M203" s="82"/>
      <c r="N203" s="83"/>
      <c r="O203" s="84"/>
      <c r="P203" s="86"/>
      <c r="Q203" s="82"/>
      <c r="R203" s="83"/>
      <c r="S203" s="84"/>
      <c r="T203" s="134"/>
      <c r="U203" s="82"/>
      <c r="V203" s="83"/>
      <c r="W203" s="84"/>
      <c r="X203" s="85"/>
      <c r="Y203" s="87"/>
    </row>
    <row r="204" spans="1:25" s="88" customFormat="1">
      <c r="A204" s="140"/>
      <c r="B204" s="76"/>
      <c r="C204" s="111"/>
      <c r="D204" s="174"/>
      <c r="E204" s="76"/>
      <c r="F204" s="210"/>
      <c r="G204" s="185"/>
      <c r="H204" s="85"/>
      <c r="I204" s="223"/>
      <c r="J204" s="83"/>
      <c r="K204" s="144"/>
      <c r="L204" s="85"/>
      <c r="M204" s="82"/>
      <c r="N204" s="83"/>
      <c r="O204" s="84"/>
      <c r="P204" s="86"/>
      <c r="Q204" s="82"/>
      <c r="R204" s="83"/>
      <c r="S204" s="84"/>
      <c r="T204" s="134"/>
      <c r="U204" s="82"/>
      <c r="V204" s="83"/>
      <c r="W204" s="84"/>
      <c r="X204" s="85"/>
      <c r="Y204" s="87"/>
    </row>
    <row r="205" spans="1:25" s="88" customFormat="1">
      <c r="A205" s="140"/>
      <c r="B205" s="76"/>
      <c r="C205" s="111"/>
      <c r="D205" s="174"/>
      <c r="E205" s="76"/>
      <c r="F205" s="210"/>
      <c r="G205" s="185"/>
      <c r="H205" s="85"/>
      <c r="I205" s="223"/>
      <c r="J205" s="83"/>
      <c r="K205" s="144"/>
      <c r="L205" s="85"/>
      <c r="M205" s="82"/>
      <c r="N205" s="83"/>
      <c r="O205" s="84"/>
      <c r="P205" s="86"/>
      <c r="Q205" s="82"/>
      <c r="R205" s="83"/>
      <c r="S205" s="84"/>
      <c r="T205" s="134"/>
      <c r="U205" s="82"/>
      <c r="V205" s="83"/>
      <c r="W205" s="84"/>
      <c r="X205" s="85"/>
      <c r="Y205" s="87"/>
    </row>
    <row r="206" spans="1:25" s="88" customFormat="1">
      <c r="A206" s="140"/>
      <c r="B206" s="76"/>
      <c r="C206" s="111"/>
      <c r="D206" s="174"/>
      <c r="E206" s="76"/>
      <c r="F206" s="210"/>
      <c r="G206" s="185"/>
      <c r="H206" s="85"/>
      <c r="I206" s="223"/>
      <c r="J206" s="83"/>
      <c r="K206" s="144"/>
      <c r="L206" s="85"/>
      <c r="M206" s="82"/>
      <c r="N206" s="83"/>
      <c r="O206" s="84"/>
      <c r="P206" s="86"/>
      <c r="Q206" s="82"/>
      <c r="R206" s="83"/>
      <c r="S206" s="84"/>
      <c r="T206" s="134"/>
      <c r="U206" s="82"/>
      <c r="V206" s="83"/>
      <c r="W206" s="84"/>
      <c r="X206" s="85"/>
      <c r="Y206" s="87"/>
    </row>
    <row r="207" spans="1:25" s="88" customFormat="1">
      <c r="A207" s="140"/>
      <c r="B207" s="76"/>
      <c r="C207" s="111"/>
      <c r="D207" s="174"/>
      <c r="E207" s="76"/>
      <c r="F207" s="210"/>
      <c r="G207" s="185"/>
      <c r="H207" s="85"/>
      <c r="I207" s="223"/>
      <c r="J207" s="83"/>
      <c r="K207" s="144"/>
      <c r="L207" s="85"/>
      <c r="M207" s="82"/>
      <c r="N207" s="83"/>
      <c r="O207" s="84"/>
      <c r="P207" s="86"/>
      <c r="Q207" s="82"/>
      <c r="R207" s="83"/>
      <c r="S207" s="84"/>
      <c r="T207" s="134"/>
      <c r="U207" s="82"/>
      <c r="V207" s="83"/>
      <c r="W207" s="84"/>
      <c r="X207" s="85"/>
      <c r="Y207" s="87"/>
    </row>
    <row r="208" spans="1:25" s="88" customFormat="1">
      <c r="A208" s="140"/>
      <c r="B208" s="76"/>
      <c r="C208" s="111"/>
      <c r="D208" s="174"/>
      <c r="E208" s="76"/>
      <c r="F208" s="210"/>
      <c r="G208" s="185"/>
      <c r="H208" s="85"/>
      <c r="I208" s="223"/>
      <c r="J208" s="83"/>
      <c r="K208" s="144"/>
      <c r="L208" s="85"/>
      <c r="M208" s="82"/>
      <c r="N208" s="83"/>
      <c r="O208" s="84"/>
      <c r="P208" s="86"/>
      <c r="Q208" s="82"/>
      <c r="R208" s="83"/>
      <c r="S208" s="84"/>
      <c r="T208" s="134"/>
      <c r="U208" s="82"/>
      <c r="V208" s="83"/>
      <c r="W208" s="84"/>
      <c r="X208" s="85"/>
      <c r="Y208" s="87"/>
    </row>
    <row r="209" spans="1:25" s="88" customFormat="1">
      <c r="A209" s="140"/>
      <c r="B209" s="76"/>
      <c r="C209" s="111"/>
      <c r="D209" s="174"/>
      <c r="E209" s="76"/>
      <c r="F209" s="210"/>
      <c r="G209" s="185"/>
      <c r="H209" s="85"/>
      <c r="I209" s="223"/>
      <c r="J209" s="83"/>
      <c r="K209" s="144"/>
      <c r="L209" s="85"/>
      <c r="M209" s="82"/>
      <c r="N209" s="83"/>
      <c r="O209" s="84"/>
      <c r="P209" s="86"/>
      <c r="Q209" s="82"/>
      <c r="R209" s="83"/>
      <c r="S209" s="84"/>
      <c r="T209" s="134"/>
      <c r="U209" s="82"/>
      <c r="V209" s="83"/>
      <c r="W209" s="84"/>
      <c r="X209" s="85"/>
      <c r="Y209" s="87"/>
    </row>
    <row r="210" spans="1:25" s="88" customFormat="1">
      <c r="A210" s="140"/>
      <c r="B210" s="76"/>
      <c r="C210" s="111"/>
      <c r="D210" s="174"/>
      <c r="E210" s="76"/>
      <c r="F210" s="210"/>
      <c r="G210" s="185"/>
      <c r="H210" s="85"/>
      <c r="I210" s="223"/>
      <c r="J210" s="83"/>
      <c r="K210" s="144"/>
      <c r="L210" s="85"/>
      <c r="M210" s="82"/>
      <c r="N210" s="83"/>
      <c r="O210" s="84"/>
      <c r="P210" s="86"/>
      <c r="Q210" s="82"/>
      <c r="R210" s="83"/>
      <c r="S210" s="84"/>
      <c r="T210" s="134"/>
      <c r="U210" s="82"/>
      <c r="V210" s="83"/>
      <c r="W210" s="84"/>
      <c r="X210" s="85"/>
      <c r="Y210" s="87"/>
    </row>
    <row r="211" spans="1:25" s="88" customFormat="1">
      <c r="A211" s="140"/>
      <c r="B211" s="76"/>
      <c r="C211" s="111"/>
      <c r="D211" s="174"/>
      <c r="E211" s="76"/>
      <c r="F211" s="210"/>
      <c r="G211" s="185"/>
      <c r="H211" s="85"/>
      <c r="I211" s="223"/>
      <c r="J211" s="83"/>
      <c r="K211" s="144"/>
      <c r="L211" s="85"/>
      <c r="M211" s="82"/>
      <c r="N211" s="83"/>
      <c r="O211" s="84"/>
      <c r="P211" s="86"/>
      <c r="Q211" s="82"/>
      <c r="R211" s="83"/>
      <c r="S211" s="84"/>
      <c r="T211" s="134"/>
      <c r="U211" s="82"/>
      <c r="V211" s="83"/>
      <c r="W211" s="84"/>
      <c r="X211" s="85"/>
      <c r="Y211" s="87"/>
    </row>
    <row r="212" spans="1:25" s="88" customFormat="1">
      <c r="A212" s="140"/>
      <c r="B212" s="76"/>
      <c r="C212" s="111"/>
      <c r="D212" s="174"/>
      <c r="E212" s="76"/>
      <c r="F212" s="210"/>
      <c r="G212" s="185"/>
      <c r="H212" s="85"/>
      <c r="I212" s="223"/>
      <c r="J212" s="83"/>
      <c r="K212" s="144"/>
      <c r="L212" s="85"/>
      <c r="M212" s="82"/>
      <c r="N212" s="83"/>
      <c r="O212" s="84"/>
      <c r="P212" s="86"/>
      <c r="Q212" s="82"/>
      <c r="R212" s="83"/>
      <c r="S212" s="84"/>
      <c r="T212" s="134"/>
      <c r="U212" s="82"/>
      <c r="V212" s="83"/>
      <c r="W212" s="84"/>
      <c r="X212" s="85"/>
      <c r="Y212" s="87"/>
    </row>
    <row r="213" spans="1:25" s="88" customFormat="1">
      <c r="A213" s="140"/>
      <c r="B213" s="76"/>
      <c r="C213" s="111"/>
      <c r="D213" s="174"/>
      <c r="E213" s="76"/>
      <c r="F213" s="210"/>
      <c r="G213" s="185"/>
      <c r="H213" s="85"/>
      <c r="I213" s="223"/>
      <c r="J213" s="83"/>
      <c r="K213" s="144"/>
      <c r="L213" s="85"/>
      <c r="M213" s="82"/>
      <c r="N213" s="83"/>
      <c r="O213" s="84"/>
      <c r="P213" s="86"/>
      <c r="Q213" s="82"/>
      <c r="R213" s="83"/>
      <c r="S213" s="84"/>
      <c r="T213" s="134"/>
      <c r="U213" s="82"/>
      <c r="V213" s="83"/>
      <c r="W213" s="84"/>
      <c r="X213" s="85"/>
      <c r="Y213" s="87"/>
    </row>
    <row r="214" spans="1:25" s="88" customFormat="1">
      <c r="A214" s="140"/>
      <c r="B214" s="76"/>
      <c r="C214" s="111"/>
      <c r="D214" s="174"/>
      <c r="E214" s="76"/>
      <c r="F214" s="210"/>
      <c r="G214" s="185"/>
      <c r="H214" s="85"/>
      <c r="I214" s="223"/>
      <c r="J214" s="83"/>
      <c r="K214" s="144"/>
      <c r="L214" s="85"/>
      <c r="M214" s="82"/>
      <c r="N214" s="83"/>
      <c r="O214" s="84"/>
      <c r="P214" s="86"/>
      <c r="Q214" s="82"/>
      <c r="R214" s="83"/>
      <c r="S214" s="84"/>
      <c r="T214" s="134"/>
      <c r="U214" s="82"/>
      <c r="V214" s="83"/>
      <c r="W214" s="84"/>
      <c r="X214" s="85"/>
      <c r="Y214" s="87"/>
    </row>
    <row r="215" spans="1:25" s="88" customFormat="1">
      <c r="A215" s="140"/>
      <c r="B215" s="76"/>
      <c r="C215" s="111"/>
      <c r="D215" s="174"/>
      <c r="E215" s="76"/>
      <c r="F215" s="210"/>
      <c r="G215" s="185"/>
      <c r="H215" s="85"/>
      <c r="I215" s="223"/>
      <c r="J215" s="83"/>
      <c r="K215" s="144"/>
      <c r="L215" s="85"/>
      <c r="M215" s="82"/>
      <c r="N215" s="83"/>
      <c r="O215" s="84"/>
      <c r="P215" s="86"/>
      <c r="Q215" s="82"/>
      <c r="R215" s="83"/>
      <c r="S215" s="84"/>
      <c r="T215" s="134"/>
      <c r="U215" s="82"/>
      <c r="V215" s="83"/>
      <c r="W215" s="84"/>
      <c r="X215" s="85"/>
      <c r="Y215" s="87"/>
    </row>
    <row r="216" spans="1:25" s="88" customFormat="1">
      <c r="A216" s="140"/>
      <c r="B216" s="76"/>
      <c r="C216" s="111"/>
      <c r="D216" s="174"/>
      <c r="E216" s="76"/>
      <c r="F216" s="210"/>
      <c r="G216" s="185"/>
      <c r="H216" s="85"/>
      <c r="I216" s="223"/>
      <c r="J216" s="83"/>
      <c r="K216" s="144"/>
      <c r="L216" s="85"/>
      <c r="M216" s="82"/>
      <c r="N216" s="83"/>
      <c r="O216" s="84"/>
      <c r="P216" s="86"/>
      <c r="Q216" s="82"/>
      <c r="R216" s="83"/>
      <c r="S216" s="84"/>
      <c r="T216" s="134"/>
      <c r="U216" s="82"/>
      <c r="V216" s="83"/>
      <c r="W216" s="84"/>
      <c r="X216" s="85"/>
      <c r="Y216" s="87"/>
    </row>
    <row r="217" spans="1:25" s="88" customFormat="1">
      <c r="A217" s="140"/>
      <c r="B217" s="76"/>
      <c r="C217" s="111"/>
      <c r="D217" s="174"/>
      <c r="E217" s="76"/>
      <c r="F217" s="210"/>
      <c r="G217" s="185"/>
      <c r="H217" s="85"/>
      <c r="I217" s="223"/>
      <c r="J217" s="83"/>
      <c r="K217" s="144"/>
      <c r="L217" s="85"/>
      <c r="M217" s="82"/>
      <c r="N217" s="83"/>
      <c r="O217" s="84"/>
      <c r="P217" s="86"/>
      <c r="Q217" s="82"/>
      <c r="R217" s="83"/>
      <c r="S217" s="84"/>
      <c r="T217" s="134"/>
      <c r="U217" s="82"/>
      <c r="V217" s="83"/>
      <c r="W217" s="84"/>
      <c r="X217" s="85"/>
      <c r="Y217" s="87"/>
    </row>
    <row r="218" spans="1:25" s="88" customFormat="1">
      <c r="A218" s="140"/>
      <c r="B218" s="76"/>
      <c r="C218" s="111"/>
      <c r="D218" s="174"/>
      <c r="E218" s="76"/>
      <c r="F218" s="210"/>
      <c r="G218" s="185"/>
      <c r="H218" s="85"/>
      <c r="I218" s="223"/>
      <c r="J218" s="83"/>
      <c r="K218" s="144"/>
      <c r="L218" s="85"/>
      <c r="M218" s="82"/>
      <c r="N218" s="83"/>
      <c r="O218" s="84"/>
      <c r="P218" s="86"/>
      <c r="Q218" s="82"/>
      <c r="R218" s="83"/>
      <c r="S218" s="84"/>
      <c r="T218" s="134"/>
      <c r="U218" s="82"/>
      <c r="V218" s="83"/>
      <c r="W218" s="84"/>
      <c r="X218" s="85"/>
      <c r="Y218" s="87"/>
    </row>
    <row r="219" spans="1:25" s="88" customFormat="1">
      <c r="A219" s="140"/>
      <c r="B219" s="76"/>
      <c r="C219" s="111"/>
      <c r="D219" s="174"/>
      <c r="E219" s="76"/>
      <c r="F219" s="210"/>
      <c r="G219" s="185"/>
      <c r="H219" s="85"/>
      <c r="I219" s="223"/>
      <c r="J219" s="83"/>
      <c r="K219" s="144"/>
      <c r="L219" s="85"/>
      <c r="M219" s="82"/>
      <c r="N219" s="83"/>
      <c r="O219" s="84"/>
      <c r="P219" s="86"/>
      <c r="Q219" s="82"/>
      <c r="R219" s="83"/>
      <c r="S219" s="84"/>
      <c r="T219" s="134"/>
      <c r="U219" s="82"/>
      <c r="V219" s="83"/>
      <c r="W219" s="84"/>
      <c r="X219" s="85"/>
      <c r="Y219" s="87"/>
    </row>
    <row r="220" spans="1:25" s="88" customFormat="1">
      <c r="A220" s="140"/>
      <c r="B220" s="76"/>
      <c r="C220" s="111"/>
      <c r="D220" s="174"/>
      <c r="E220" s="76"/>
      <c r="F220" s="210"/>
      <c r="G220" s="185"/>
      <c r="H220" s="85"/>
      <c r="I220" s="223"/>
      <c r="J220" s="83"/>
      <c r="K220" s="144"/>
      <c r="L220" s="85"/>
      <c r="M220" s="82"/>
      <c r="N220" s="83"/>
      <c r="O220" s="84"/>
      <c r="P220" s="86"/>
      <c r="Q220" s="82"/>
      <c r="R220" s="83"/>
      <c r="S220" s="84"/>
      <c r="T220" s="134"/>
      <c r="U220" s="82"/>
      <c r="V220" s="83"/>
      <c r="W220" s="84"/>
      <c r="X220" s="85"/>
      <c r="Y220" s="87"/>
    </row>
    <row r="221" spans="1:25" s="88" customFormat="1">
      <c r="A221" s="140"/>
      <c r="B221" s="76"/>
      <c r="C221" s="111"/>
      <c r="D221" s="174"/>
      <c r="E221" s="76"/>
      <c r="F221" s="210"/>
      <c r="G221" s="185"/>
      <c r="H221" s="85"/>
      <c r="I221" s="223"/>
      <c r="J221" s="83"/>
      <c r="K221" s="144"/>
      <c r="L221" s="85"/>
      <c r="M221" s="82"/>
      <c r="N221" s="83"/>
      <c r="O221" s="84"/>
      <c r="P221" s="86"/>
      <c r="Q221" s="82"/>
      <c r="R221" s="83"/>
      <c r="S221" s="84"/>
      <c r="T221" s="134"/>
      <c r="U221" s="82"/>
      <c r="V221" s="83"/>
      <c r="W221" s="84"/>
      <c r="X221" s="85"/>
      <c r="Y221" s="87"/>
    </row>
    <row r="222" spans="1:25" s="88" customFormat="1">
      <c r="A222" s="140"/>
      <c r="B222" s="76"/>
      <c r="C222" s="111"/>
      <c r="D222" s="174"/>
      <c r="E222" s="76"/>
      <c r="F222" s="210"/>
      <c r="G222" s="185"/>
      <c r="H222" s="85"/>
      <c r="I222" s="223"/>
      <c r="J222" s="83"/>
      <c r="K222" s="144"/>
      <c r="L222" s="85"/>
      <c r="M222" s="82"/>
      <c r="N222" s="83"/>
      <c r="O222" s="84"/>
      <c r="P222" s="86"/>
      <c r="Q222" s="82"/>
      <c r="R222" s="83"/>
      <c r="S222" s="84"/>
      <c r="T222" s="134"/>
      <c r="U222" s="82"/>
      <c r="V222" s="83"/>
      <c r="W222" s="84"/>
      <c r="X222" s="85"/>
      <c r="Y222" s="87"/>
    </row>
    <row r="223" spans="1:25" s="88" customFormat="1">
      <c r="A223" s="140"/>
      <c r="B223" s="76"/>
      <c r="C223" s="111"/>
      <c r="D223" s="174"/>
      <c r="E223" s="76"/>
      <c r="F223" s="210"/>
      <c r="G223" s="185"/>
      <c r="H223" s="85"/>
      <c r="I223" s="223"/>
      <c r="J223" s="83"/>
      <c r="K223" s="144"/>
      <c r="L223" s="85"/>
      <c r="M223" s="82"/>
      <c r="N223" s="83"/>
      <c r="O223" s="84"/>
      <c r="P223" s="86"/>
      <c r="Q223" s="82"/>
      <c r="R223" s="83"/>
      <c r="S223" s="84"/>
      <c r="T223" s="134"/>
      <c r="U223" s="82"/>
      <c r="V223" s="83"/>
      <c r="W223" s="84"/>
      <c r="X223" s="85"/>
      <c r="Y223" s="87"/>
    </row>
    <row r="224" spans="1:25" s="88" customFormat="1" ht="15" thickBot="1">
      <c r="A224" s="140"/>
      <c r="B224" s="76"/>
      <c r="C224" s="111"/>
      <c r="D224" s="174"/>
      <c r="E224" s="76"/>
      <c r="F224" s="210"/>
      <c r="G224" s="185"/>
      <c r="H224" s="85"/>
      <c r="I224" s="223"/>
      <c r="J224" s="83"/>
      <c r="K224" s="144"/>
      <c r="L224" s="85"/>
      <c r="M224" s="82"/>
      <c r="N224" s="83"/>
      <c r="O224" s="84"/>
      <c r="P224" s="86"/>
      <c r="Q224" s="82"/>
      <c r="R224" s="83"/>
      <c r="S224" s="84"/>
      <c r="T224" s="134"/>
      <c r="U224" s="82"/>
      <c r="V224" s="83"/>
      <c r="W224" s="84"/>
      <c r="X224" s="85"/>
      <c r="Y224" s="87"/>
    </row>
    <row r="225" spans="1:25" s="107" customFormat="1" ht="15.75" thickBot="1">
      <c r="A225" s="142"/>
      <c r="B225" s="102"/>
      <c r="C225" s="77" t="s">
        <v>18</v>
      </c>
      <c r="D225" s="175">
        <f>SUM(D165:D224)</f>
        <v>5</v>
      </c>
      <c r="E225" s="102"/>
      <c r="F225" s="210" t="s">
        <v>18</v>
      </c>
      <c r="G225" s="190">
        <f>SUM(G165:G224)</f>
        <v>7</v>
      </c>
      <c r="H225" s="108"/>
      <c r="I225" s="226"/>
      <c r="J225" s="103"/>
      <c r="K225" s="101"/>
      <c r="L225" s="105"/>
      <c r="M225" s="77"/>
      <c r="N225" s="103"/>
      <c r="O225" s="78"/>
      <c r="P225" s="106"/>
      <c r="Q225" s="77"/>
      <c r="R225" s="103"/>
      <c r="S225" s="78"/>
      <c r="T225" s="136"/>
      <c r="U225" s="77"/>
      <c r="V225" s="103"/>
      <c r="W225" s="78"/>
      <c r="X225" s="105"/>
      <c r="Y225" s="103"/>
    </row>
    <row r="226" spans="1:25" s="5" customFormat="1">
      <c r="A226" s="154"/>
      <c r="B226" s="10"/>
      <c r="C226" s="36" t="s">
        <v>19</v>
      </c>
      <c r="D226" s="177"/>
      <c r="E226" s="10"/>
      <c r="F226" s="210" t="s">
        <v>19</v>
      </c>
      <c r="G226" s="192"/>
      <c r="H226" s="10"/>
      <c r="I226" s="227" t="s">
        <v>19</v>
      </c>
      <c r="J226" s="19"/>
      <c r="K226" s="37"/>
      <c r="L226" s="10"/>
      <c r="M226" s="36" t="s">
        <v>19</v>
      </c>
      <c r="N226" s="19"/>
      <c r="O226" s="47"/>
      <c r="P226" s="11"/>
      <c r="Q226" s="36" t="s">
        <v>19</v>
      </c>
      <c r="R226" s="19"/>
      <c r="S226" s="47"/>
      <c r="T226" s="22"/>
      <c r="U226" s="36" t="s">
        <v>19</v>
      </c>
      <c r="V226" s="19"/>
      <c r="W226" s="47"/>
      <c r="X226" s="10"/>
      <c r="Y226" s="10"/>
    </row>
    <row r="227" spans="1:25" s="88" customFormat="1">
      <c r="A227" s="140"/>
      <c r="B227" s="76"/>
      <c r="C227" s="114" t="s">
        <v>72</v>
      </c>
      <c r="D227" s="174">
        <v>1</v>
      </c>
      <c r="E227" s="76"/>
      <c r="F227" s="210" t="s">
        <v>41</v>
      </c>
      <c r="G227" s="185">
        <v>1</v>
      </c>
      <c r="H227" s="85"/>
      <c r="I227" s="155" t="s">
        <v>44</v>
      </c>
      <c r="J227" s="113"/>
      <c r="K227" s="110">
        <v>1</v>
      </c>
      <c r="L227" s="85"/>
      <c r="M227" s="117"/>
      <c r="N227" s="83"/>
      <c r="O227" s="84"/>
      <c r="P227" s="116"/>
      <c r="Q227" s="117"/>
      <c r="R227" s="83"/>
      <c r="S227" s="84"/>
      <c r="T227" s="134"/>
      <c r="U227" s="117"/>
      <c r="V227" s="83"/>
      <c r="W227" s="84"/>
      <c r="X227" s="85"/>
      <c r="Y227" s="87"/>
    </row>
    <row r="228" spans="1:25" s="88" customFormat="1">
      <c r="A228" s="140"/>
      <c r="B228" s="76"/>
      <c r="C228" s="114" t="s">
        <v>140</v>
      </c>
      <c r="D228" s="174">
        <v>1</v>
      </c>
      <c r="E228" s="76"/>
      <c r="F228" s="210" t="s">
        <v>53</v>
      </c>
      <c r="G228" s="185">
        <v>1</v>
      </c>
      <c r="H228" s="85"/>
      <c r="I228" s="155" t="s">
        <v>137</v>
      </c>
      <c r="J228" s="113"/>
      <c r="K228" s="110">
        <v>1</v>
      </c>
      <c r="L228" s="85"/>
      <c r="M228" s="117"/>
      <c r="N228" s="83"/>
      <c r="O228" s="84"/>
      <c r="P228" s="116"/>
      <c r="Q228" s="117"/>
      <c r="R228" s="83"/>
      <c r="S228" s="84"/>
      <c r="T228" s="134"/>
      <c r="U228" s="117"/>
      <c r="V228" s="83"/>
      <c r="W228" s="84"/>
      <c r="X228" s="85"/>
      <c r="Y228" s="87"/>
    </row>
    <row r="229" spans="1:25" s="88" customFormat="1">
      <c r="A229" s="140"/>
      <c r="B229" s="76"/>
      <c r="C229" s="114" t="s">
        <v>141</v>
      </c>
      <c r="D229" s="174">
        <v>1</v>
      </c>
      <c r="E229" s="76"/>
      <c r="F229" s="210" t="s">
        <v>73</v>
      </c>
      <c r="G229" s="185">
        <v>1</v>
      </c>
      <c r="H229" s="85"/>
      <c r="I229" s="155" t="s">
        <v>21</v>
      </c>
      <c r="J229" s="113"/>
      <c r="K229" s="110">
        <v>1</v>
      </c>
      <c r="L229" s="85"/>
      <c r="M229" s="117"/>
      <c r="N229" s="83"/>
      <c r="O229" s="84"/>
      <c r="P229" s="116"/>
      <c r="Q229" s="117"/>
      <c r="R229" s="83"/>
      <c r="S229" s="84"/>
      <c r="T229" s="134"/>
      <c r="U229" s="117"/>
      <c r="V229" s="83"/>
      <c r="W229" s="84"/>
      <c r="X229" s="85"/>
      <c r="Y229" s="87"/>
    </row>
    <row r="230" spans="1:25" s="88" customFormat="1">
      <c r="A230" s="140"/>
      <c r="B230" s="76"/>
      <c r="C230" s="111"/>
      <c r="D230" s="174"/>
      <c r="E230" s="76"/>
      <c r="F230" s="210" t="s">
        <v>73</v>
      </c>
      <c r="G230" s="185">
        <v>1</v>
      </c>
      <c r="H230" s="85"/>
      <c r="I230" s="155" t="s">
        <v>41</v>
      </c>
      <c r="J230" s="113"/>
      <c r="K230" s="110">
        <v>1</v>
      </c>
      <c r="L230" s="85"/>
      <c r="M230" s="117"/>
      <c r="N230" s="83"/>
      <c r="O230" s="84"/>
      <c r="P230" s="116"/>
      <c r="Q230" s="117"/>
      <c r="R230" s="83"/>
      <c r="S230" s="84"/>
      <c r="T230" s="134"/>
      <c r="U230" s="117"/>
      <c r="V230" s="83"/>
      <c r="W230" s="84"/>
      <c r="X230" s="85"/>
      <c r="Y230" s="87"/>
    </row>
    <row r="231" spans="1:25" s="88" customFormat="1" ht="15" customHeight="1">
      <c r="A231" s="140"/>
      <c r="B231" s="76"/>
      <c r="C231" s="111"/>
      <c r="D231" s="174"/>
      <c r="E231" s="76"/>
      <c r="F231" s="210" t="s">
        <v>152</v>
      </c>
      <c r="G231" s="185">
        <v>1</v>
      </c>
      <c r="H231" s="85"/>
      <c r="I231" s="155" t="s">
        <v>111</v>
      </c>
      <c r="J231" s="113"/>
      <c r="K231" s="110">
        <v>1</v>
      </c>
      <c r="L231" s="85"/>
      <c r="M231" s="117"/>
      <c r="N231" s="83"/>
      <c r="O231" s="84"/>
      <c r="P231" s="116"/>
      <c r="Q231" s="117"/>
      <c r="R231" s="83"/>
      <c r="S231" s="84"/>
      <c r="T231" s="134"/>
      <c r="U231" s="117"/>
      <c r="V231" s="83"/>
      <c r="W231" s="84"/>
      <c r="X231" s="85"/>
      <c r="Y231" s="87"/>
    </row>
    <row r="232" spans="1:25" s="88" customFormat="1">
      <c r="A232" s="140"/>
      <c r="B232" s="76"/>
      <c r="C232" s="111"/>
      <c r="D232" s="174"/>
      <c r="E232" s="76"/>
      <c r="F232" s="210" t="s">
        <v>43</v>
      </c>
      <c r="G232" s="185"/>
      <c r="H232" s="85"/>
      <c r="I232" s="155" t="s">
        <v>98</v>
      </c>
      <c r="J232" s="113"/>
      <c r="K232" s="110">
        <v>1</v>
      </c>
      <c r="L232" s="85"/>
      <c r="M232" s="117"/>
      <c r="N232" s="83"/>
      <c r="O232" s="84"/>
      <c r="P232" s="116"/>
      <c r="Q232" s="117"/>
      <c r="R232" s="83"/>
      <c r="S232" s="84"/>
      <c r="T232" s="134"/>
      <c r="U232" s="117"/>
      <c r="V232" s="83"/>
      <c r="W232" s="84"/>
      <c r="X232" s="85"/>
      <c r="Y232" s="87"/>
    </row>
    <row r="233" spans="1:25" s="88" customFormat="1">
      <c r="A233" s="140"/>
      <c r="B233" s="76"/>
      <c r="C233" s="111"/>
      <c r="D233" s="174"/>
      <c r="E233" s="76"/>
      <c r="F233" s="210" t="s">
        <v>194</v>
      </c>
      <c r="G233" s="185">
        <v>1</v>
      </c>
      <c r="H233" s="85"/>
      <c r="I233" s="155" t="s">
        <v>62</v>
      </c>
      <c r="J233" s="113"/>
      <c r="K233" s="110">
        <v>1</v>
      </c>
      <c r="L233" s="85"/>
      <c r="M233" s="117"/>
      <c r="N233" s="83"/>
      <c r="O233" s="84"/>
      <c r="P233" s="116"/>
      <c r="Q233" s="117"/>
      <c r="R233" s="83"/>
      <c r="S233" s="84"/>
      <c r="T233" s="134"/>
      <c r="U233" s="117"/>
      <c r="V233" s="83"/>
      <c r="W233" s="84"/>
      <c r="X233" s="85"/>
      <c r="Y233" s="87"/>
    </row>
    <row r="234" spans="1:25" s="88" customFormat="1" ht="15" customHeight="1">
      <c r="A234" s="140"/>
      <c r="B234" s="76"/>
      <c r="C234" s="111"/>
      <c r="D234" s="174"/>
      <c r="E234" s="76"/>
      <c r="F234" s="210" t="s">
        <v>28</v>
      </c>
      <c r="G234" s="185">
        <v>1</v>
      </c>
      <c r="H234" s="85"/>
      <c r="I234" s="155" t="s">
        <v>34</v>
      </c>
      <c r="J234" s="113"/>
      <c r="K234" s="110">
        <v>1</v>
      </c>
      <c r="L234" s="85"/>
      <c r="M234" s="117"/>
      <c r="N234" s="83"/>
      <c r="O234" s="84"/>
      <c r="P234" s="116"/>
      <c r="Q234" s="117"/>
      <c r="R234" s="83"/>
      <c r="S234" s="84"/>
      <c r="T234" s="134"/>
      <c r="U234" s="117"/>
      <c r="V234" s="83"/>
      <c r="W234" s="84"/>
      <c r="X234" s="85"/>
      <c r="Y234" s="87"/>
    </row>
    <row r="235" spans="1:25" s="88" customFormat="1">
      <c r="A235" s="140"/>
      <c r="B235" s="76"/>
      <c r="C235" s="111"/>
      <c r="D235" s="174"/>
      <c r="E235" s="76"/>
      <c r="F235" s="210" t="s">
        <v>26</v>
      </c>
      <c r="G235" s="185">
        <v>1</v>
      </c>
      <c r="H235" s="85"/>
      <c r="I235" s="155"/>
      <c r="J235" s="113"/>
      <c r="K235" s="110"/>
      <c r="L235" s="85"/>
      <c r="M235" s="82"/>
      <c r="N235" s="83"/>
      <c r="O235" s="84"/>
      <c r="P235" s="116"/>
      <c r="Q235" s="82"/>
      <c r="R235" s="83"/>
      <c r="S235" s="84"/>
      <c r="T235" s="134"/>
      <c r="U235" s="82"/>
      <c r="V235" s="83"/>
      <c r="W235" s="84"/>
      <c r="X235" s="85"/>
      <c r="Y235" s="87"/>
    </row>
    <row r="236" spans="1:25" s="88" customFormat="1">
      <c r="A236" s="140"/>
      <c r="B236" s="76"/>
      <c r="C236" s="111"/>
      <c r="D236" s="174"/>
      <c r="E236" s="76"/>
      <c r="F236" s="210" t="s">
        <v>27</v>
      </c>
      <c r="G236" s="185">
        <v>1</v>
      </c>
      <c r="H236" s="85"/>
      <c r="I236" s="155"/>
      <c r="J236" s="113"/>
      <c r="K236" s="110"/>
      <c r="L236" s="85"/>
      <c r="M236" s="82"/>
      <c r="N236" s="83"/>
      <c r="O236" s="84"/>
      <c r="P236" s="116"/>
      <c r="Q236" s="82"/>
      <c r="R236" s="83"/>
      <c r="S236" s="84"/>
      <c r="T236" s="134"/>
      <c r="U236" s="82"/>
      <c r="V236" s="83"/>
      <c r="W236" s="84"/>
      <c r="X236" s="85"/>
      <c r="Y236" s="87"/>
    </row>
    <row r="237" spans="1:25" s="88" customFormat="1">
      <c r="A237" s="140"/>
      <c r="B237" s="76"/>
      <c r="C237" s="111"/>
      <c r="D237" s="174"/>
      <c r="E237" s="76"/>
      <c r="F237" s="210"/>
      <c r="G237" s="185"/>
      <c r="H237" s="85"/>
      <c r="I237" s="155"/>
      <c r="J237" s="113"/>
      <c r="K237" s="110"/>
      <c r="L237" s="85"/>
      <c r="M237" s="82"/>
      <c r="N237" s="83"/>
      <c r="O237" s="84"/>
      <c r="P237" s="116"/>
      <c r="Q237" s="82"/>
      <c r="R237" s="83"/>
      <c r="S237" s="84"/>
      <c r="T237" s="134"/>
      <c r="U237" s="82"/>
      <c r="V237" s="83"/>
      <c r="W237" s="84"/>
      <c r="X237" s="85"/>
      <c r="Y237" s="87"/>
    </row>
    <row r="238" spans="1:25" s="88" customFormat="1">
      <c r="A238" s="140"/>
      <c r="B238" s="76"/>
      <c r="C238" s="111"/>
      <c r="D238" s="174"/>
      <c r="E238" s="76"/>
      <c r="F238" s="210"/>
      <c r="G238" s="185"/>
      <c r="H238" s="85"/>
      <c r="I238" s="155"/>
      <c r="J238" s="113"/>
      <c r="K238" s="110"/>
      <c r="L238" s="85"/>
      <c r="M238" s="82"/>
      <c r="N238" s="83"/>
      <c r="O238" s="84"/>
      <c r="P238" s="116"/>
      <c r="Q238" s="82"/>
      <c r="R238" s="83"/>
      <c r="S238" s="84"/>
      <c r="T238" s="134"/>
      <c r="U238" s="82"/>
      <c r="V238" s="83"/>
      <c r="W238" s="84"/>
      <c r="X238" s="85"/>
      <c r="Y238" s="87"/>
    </row>
    <row r="239" spans="1:25" s="88" customFormat="1">
      <c r="A239" s="140"/>
      <c r="B239" s="76"/>
      <c r="C239" s="111"/>
      <c r="D239" s="174"/>
      <c r="E239" s="76"/>
      <c r="F239" s="210"/>
      <c r="G239" s="185"/>
      <c r="H239" s="85"/>
      <c r="I239" s="155"/>
      <c r="J239" s="113"/>
      <c r="K239" s="110"/>
      <c r="L239" s="85"/>
      <c r="M239" s="82"/>
      <c r="N239" s="83"/>
      <c r="O239" s="84"/>
      <c r="P239" s="116"/>
      <c r="Q239" s="82"/>
      <c r="R239" s="83"/>
      <c r="S239" s="84"/>
      <c r="T239" s="134"/>
      <c r="U239" s="82"/>
      <c r="V239" s="83"/>
      <c r="W239" s="84"/>
      <c r="X239" s="85"/>
      <c r="Y239" s="87"/>
    </row>
    <row r="240" spans="1:25" s="88" customFormat="1">
      <c r="A240" s="140"/>
      <c r="B240" s="76"/>
      <c r="C240" s="111"/>
      <c r="D240" s="174"/>
      <c r="E240" s="76"/>
      <c r="F240" s="210"/>
      <c r="G240" s="185"/>
      <c r="H240" s="85"/>
      <c r="I240" s="155"/>
      <c r="J240" s="113"/>
      <c r="K240" s="110"/>
      <c r="L240" s="85"/>
      <c r="M240" s="82"/>
      <c r="N240" s="83"/>
      <c r="O240" s="84"/>
      <c r="P240" s="116"/>
      <c r="Q240" s="82"/>
      <c r="R240" s="83"/>
      <c r="S240" s="84"/>
      <c r="T240" s="134"/>
      <c r="U240" s="82"/>
      <c r="V240" s="83"/>
      <c r="W240" s="84"/>
      <c r="X240" s="85"/>
      <c r="Y240" s="87"/>
    </row>
    <row r="241" spans="1:25" s="88" customFormat="1">
      <c r="A241" s="140"/>
      <c r="B241" s="76"/>
      <c r="C241" s="111"/>
      <c r="D241" s="174"/>
      <c r="E241" s="76"/>
      <c r="F241" s="210"/>
      <c r="G241" s="185"/>
      <c r="H241" s="85"/>
      <c r="I241" s="155"/>
      <c r="J241" s="113"/>
      <c r="K241" s="110"/>
      <c r="L241" s="85"/>
      <c r="M241" s="82"/>
      <c r="N241" s="83"/>
      <c r="O241" s="84"/>
      <c r="P241" s="116"/>
      <c r="Q241" s="82"/>
      <c r="R241" s="83"/>
      <c r="S241" s="84"/>
      <c r="T241" s="134"/>
      <c r="U241" s="82"/>
      <c r="V241" s="83"/>
      <c r="W241" s="84"/>
      <c r="X241" s="85"/>
      <c r="Y241" s="87"/>
    </row>
    <row r="242" spans="1:25" s="88" customFormat="1">
      <c r="A242" s="140"/>
      <c r="B242" s="76"/>
      <c r="C242" s="111"/>
      <c r="D242" s="174"/>
      <c r="E242" s="76"/>
      <c r="F242" s="210"/>
      <c r="G242" s="185"/>
      <c r="H242" s="85"/>
      <c r="I242" s="155"/>
      <c r="J242" s="113"/>
      <c r="K242" s="110"/>
      <c r="L242" s="85"/>
      <c r="M242" s="82"/>
      <c r="N242" s="83"/>
      <c r="O242" s="84"/>
      <c r="P242" s="116"/>
      <c r="Q242" s="82"/>
      <c r="R242" s="83"/>
      <c r="S242" s="84"/>
      <c r="T242" s="134"/>
      <c r="U242" s="82"/>
      <c r="V242" s="83"/>
      <c r="W242" s="84"/>
      <c r="X242" s="85"/>
      <c r="Y242" s="87"/>
    </row>
    <row r="243" spans="1:25" s="88" customFormat="1">
      <c r="A243" s="140"/>
      <c r="B243" s="76"/>
      <c r="C243" s="111"/>
      <c r="D243" s="174"/>
      <c r="E243" s="76"/>
      <c r="F243" s="210"/>
      <c r="G243" s="185"/>
      <c r="H243" s="85"/>
      <c r="I243" s="155"/>
      <c r="J243" s="113"/>
      <c r="K243" s="110"/>
      <c r="L243" s="85"/>
      <c r="M243" s="82"/>
      <c r="N243" s="83"/>
      <c r="O243" s="84"/>
      <c r="P243" s="116"/>
      <c r="Q243" s="82"/>
      <c r="R243" s="83"/>
      <c r="S243" s="84"/>
      <c r="T243" s="134"/>
      <c r="U243" s="82"/>
      <c r="V243" s="83"/>
      <c r="W243" s="84"/>
      <c r="X243" s="85"/>
      <c r="Y243" s="87"/>
    </row>
    <row r="244" spans="1:25" s="88" customFormat="1">
      <c r="A244" s="140"/>
      <c r="B244" s="76"/>
      <c r="C244" s="111"/>
      <c r="D244" s="174"/>
      <c r="E244" s="76"/>
      <c r="F244" s="210"/>
      <c r="G244" s="185"/>
      <c r="H244" s="85"/>
      <c r="I244" s="155"/>
      <c r="J244" s="113"/>
      <c r="K244" s="110"/>
      <c r="L244" s="85"/>
      <c r="M244" s="82"/>
      <c r="N244" s="83"/>
      <c r="O244" s="84"/>
      <c r="P244" s="116"/>
      <c r="Q244" s="82"/>
      <c r="R244" s="83"/>
      <c r="S244" s="84"/>
      <c r="T244" s="134"/>
      <c r="U244" s="82"/>
      <c r="V244" s="83"/>
      <c r="W244" s="84"/>
      <c r="X244" s="85"/>
      <c r="Y244" s="87"/>
    </row>
    <row r="245" spans="1:25" s="88" customFormat="1">
      <c r="A245" s="140"/>
      <c r="B245" s="76"/>
      <c r="C245" s="111"/>
      <c r="D245" s="174"/>
      <c r="E245" s="76"/>
      <c r="F245" s="210"/>
      <c r="G245" s="185"/>
      <c r="H245" s="85"/>
      <c r="I245" s="155"/>
      <c r="J245" s="113"/>
      <c r="K245" s="110"/>
      <c r="L245" s="85"/>
      <c r="M245" s="82"/>
      <c r="N245" s="83"/>
      <c r="O245" s="84"/>
      <c r="P245" s="116"/>
      <c r="Q245" s="82"/>
      <c r="R245" s="83"/>
      <c r="S245" s="84"/>
      <c r="T245" s="134"/>
      <c r="U245" s="82"/>
      <c r="V245" s="83"/>
      <c r="W245" s="84"/>
      <c r="X245" s="85"/>
      <c r="Y245" s="87"/>
    </row>
    <row r="246" spans="1:25" s="88" customFormat="1">
      <c r="A246" s="140"/>
      <c r="B246" s="76"/>
      <c r="C246" s="111"/>
      <c r="D246" s="174"/>
      <c r="E246" s="76"/>
      <c r="F246" s="210"/>
      <c r="G246" s="185"/>
      <c r="H246" s="85"/>
      <c r="I246" s="155"/>
      <c r="J246" s="113"/>
      <c r="K246" s="110"/>
      <c r="L246" s="85"/>
      <c r="M246" s="82"/>
      <c r="N246" s="83"/>
      <c r="O246" s="84"/>
      <c r="P246" s="116"/>
      <c r="Q246" s="82"/>
      <c r="R246" s="83"/>
      <c r="S246" s="84"/>
      <c r="T246" s="134"/>
      <c r="U246" s="82"/>
      <c r="V246" s="83"/>
      <c r="W246" s="84"/>
      <c r="X246" s="85"/>
      <c r="Y246" s="87"/>
    </row>
    <row r="247" spans="1:25" s="88" customFormat="1">
      <c r="A247" s="140"/>
      <c r="B247" s="76"/>
      <c r="C247" s="111"/>
      <c r="D247" s="174"/>
      <c r="E247" s="76"/>
      <c r="F247" s="210"/>
      <c r="G247" s="185"/>
      <c r="H247" s="85"/>
      <c r="I247" s="155"/>
      <c r="J247" s="113"/>
      <c r="K247" s="110"/>
      <c r="L247" s="85"/>
      <c r="M247" s="82"/>
      <c r="N247" s="83"/>
      <c r="O247" s="84"/>
      <c r="P247" s="116"/>
      <c r="Q247" s="82"/>
      <c r="R247" s="83"/>
      <c r="S247" s="84"/>
      <c r="T247" s="134"/>
      <c r="U247" s="82"/>
      <c r="V247" s="83"/>
      <c r="W247" s="84"/>
      <c r="X247" s="85"/>
      <c r="Y247" s="87"/>
    </row>
    <row r="248" spans="1:25" s="88" customFormat="1">
      <c r="A248" s="140"/>
      <c r="B248" s="76"/>
      <c r="C248" s="111"/>
      <c r="D248" s="174"/>
      <c r="E248" s="76"/>
      <c r="F248" s="210"/>
      <c r="G248" s="185"/>
      <c r="H248" s="85"/>
      <c r="I248" s="155"/>
      <c r="J248" s="113"/>
      <c r="K248" s="110"/>
      <c r="L248" s="85"/>
      <c r="M248" s="82"/>
      <c r="N248" s="83"/>
      <c r="O248" s="84"/>
      <c r="P248" s="116"/>
      <c r="Q248" s="82"/>
      <c r="R248" s="83"/>
      <c r="S248" s="84"/>
      <c r="T248" s="134"/>
      <c r="U248" s="82"/>
      <c r="V248" s="83"/>
      <c r="W248" s="84"/>
      <c r="X248" s="85"/>
      <c r="Y248" s="87"/>
    </row>
    <row r="249" spans="1:25" s="88" customFormat="1">
      <c r="A249" s="140"/>
      <c r="B249" s="76"/>
      <c r="C249" s="111"/>
      <c r="D249" s="174"/>
      <c r="E249" s="76"/>
      <c r="F249" s="210"/>
      <c r="G249" s="185"/>
      <c r="H249" s="85"/>
      <c r="I249" s="155"/>
      <c r="J249" s="113"/>
      <c r="K249" s="110"/>
      <c r="L249" s="85"/>
      <c r="M249" s="82"/>
      <c r="N249" s="83"/>
      <c r="O249" s="84"/>
      <c r="P249" s="116"/>
      <c r="Q249" s="82"/>
      <c r="R249" s="83"/>
      <c r="S249" s="84"/>
      <c r="T249" s="134"/>
      <c r="U249" s="82"/>
      <c r="V249" s="83"/>
      <c r="W249" s="84"/>
      <c r="X249" s="85"/>
      <c r="Y249" s="87"/>
    </row>
    <row r="250" spans="1:25" s="88" customFormat="1">
      <c r="A250" s="140"/>
      <c r="B250" s="76"/>
      <c r="C250" s="111"/>
      <c r="D250" s="174"/>
      <c r="E250" s="76"/>
      <c r="F250" s="210"/>
      <c r="G250" s="185"/>
      <c r="H250" s="85"/>
      <c r="I250" s="155"/>
      <c r="J250" s="113"/>
      <c r="K250" s="110"/>
      <c r="L250" s="85"/>
      <c r="M250" s="82"/>
      <c r="N250" s="83"/>
      <c r="O250" s="84"/>
      <c r="P250" s="116"/>
      <c r="Q250" s="82"/>
      <c r="R250" s="83"/>
      <c r="S250" s="84"/>
      <c r="T250" s="134"/>
      <c r="U250" s="82"/>
      <c r="V250" s="83"/>
      <c r="W250" s="84"/>
      <c r="X250" s="85"/>
      <c r="Y250" s="87"/>
    </row>
    <row r="251" spans="1:25" s="88" customFormat="1">
      <c r="A251" s="140"/>
      <c r="B251" s="76"/>
      <c r="C251" s="111"/>
      <c r="D251" s="174"/>
      <c r="E251" s="76"/>
      <c r="F251" s="210"/>
      <c r="G251" s="185"/>
      <c r="H251" s="85"/>
      <c r="I251" s="155"/>
      <c r="J251" s="113"/>
      <c r="K251" s="110"/>
      <c r="L251" s="85"/>
      <c r="M251" s="82"/>
      <c r="N251" s="83"/>
      <c r="O251" s="84"/>
      <c r="P251" s="116"/>
      <c r="Q251" s="82"/>
      <c r="R251" s="83"/>
      <c r="S251" s="84"/>
      <c r="T251" s="134"/>
      <c r="U251" s="82"/>
      <c r="V251" s="83"/>
      <c r="W251" s="84"/>
      <c r="X251" s="85"/>
      <c r="Y251" s="87"/>
    </row>
    <row r="252" spans="1:25" s="88" customFormat="1">
      <c r="A252" s="140"/>
      <c r="B252" s="76"/>
      <c r="C252" s="111"/>
      <c r="D252" s="174"/>
      <c r="E252" s="76"/>
      <c r="F252" s="210"/>
      <c r="G252" s="185"/>
      <c r="H252" s="85"/>
      <c r="I252" s="155"/>
      <c r="J252" s="113"/>
      <c r="K252" s="110"/>
      <c r="L252" s="85"/>
      <c r="M252" s="82"/>
      <c r="N252" s="83"/>
      <c r="O252" s="84"/>
      <c r="P252" s="116"/>
      <c r="Q252" s="82"/>
      <c r="R252" s="83"/>
      <c r="S252" s="84"/>
      <c r="T252" s="134"/>
      <c r="U252" s="82"/>
      <c r="V252" s="83"/>
      <c r="W252" s="84"/>
      <c r="X252" s="85"/>
      <c r="Y252" s="87"/>
    </row>
    <row r="253" spans="1:25" s="88" customFormat="1">
      <c r="A253" s="140"/>
      <c r="B253" s="76"/>
      <c r="C253" s="111"/>
      <c r="D253" s="174"/>
      <c r="E253" s="76"/>
      <c r="F253" s="210"/>
      <c r="G253" s="185"/>
      <c r="H253" s="85"/>
      <c r="I253" s="155"/>
      <c r="J253" s="113"/>
      <c r="K253" s="110"/>
      <c r="L253" s="85"/>
      <c r="M253" s="82"/>
      <c r="N253" s="83"/>
      <c r="O253" s="84"/>
      <c r="P253" s="116"/>
      <c r="Q253" s="82"/>
      <c r="R253" s="83"/>
      <c r="S253" s="84"/>
      <c r="T253" s="134"/>
      <c r="U253" s="82"/>
      <c r="V253" s="83"/>
      <c r="W253" s="84"/>
      <c r="X253" s="85"/>
      <c r="Y253" s="87"/>
    </row>
    <row r="254" spans="1:25" s="88" customFormat="1">
      <c r="A254" s="140"/>
      <c r="B254" s="76"/>
      <c r="C254" s="111"/>
      <c r="D254" s="174"/>
      <c r="E254" s="76"/>
      <c r="F254" s="210"/>
      <c r="G254" s="185"/>
      <c r="H254" s="85"/>
      <c r="I254" s="155"/>
      <c r="J254" s="113"/>
      <c r="K254" s="110"/>
      <c r="L254" s="85"/>
      <c r="M254" s="82"/>
      <c r="N254" s="83"/>
      <c r="O254" s="84"/>
      <c r="P254" s="116"/>
      <c r="Q254" s="82"/>
      <c r="R254" s="83"/>
      <c r="S254" s="84"/>
      <c r="T254" s="134"/>
      <c r="U254" s="82"/>
      <c r="V254" s="83"/>
      <c r="W254" s="84"/>
      <c r="X254" s="85"/>
      <c r="Y254" s="87"/>
    </row>
    <row r="255" spans="1:25" s="88" customFormat="1">
      <c r="A255" s="140"/>
      <c r="B255" s="76"/>
      <c r="C255" s="111"/>
      <c r="D255" s="174"/>
      <c r="E255" s="76"/>
      <c r="F255" s="210"/>
      <c r="G255" s="185"/>
      <c r="H255" s="85"/>
      <c r="I255" s="155"/>
      <c r="J255" s="113"/>
      <c r="K255" s="110"/>
      <c r="L255" s="85"/>
      <c r="M255" s="82"/>
      <c r="N255" s="83"/>
      <c r="O255" s="84"/>
      <c r="P255" s="116"/>
      <c r="Q255" s="82"/>
      <c r="R255" s="83"/>
      <c r="S255" s="84"/>
      <c r="T255" s="134"/>
      <c r="U255" s="82"/>
      <c r="V255" s="83"/>
      <c r="W255" s="84"/>
      <c r="X255" s="85"/>
      <c r="Y255" s="87"/>
    </row>
    <row r="256" spans="1:25" s="88" customFormat="1">
      <c r="A256" s="140"/>
      <c r="B256" s="76"/>
      <c r="C256" s="111"/>
      <c r="D256" s="174"/>
      <c r="E256" s="76"/>
      <c r="F256" s="210"/>
      <c r="G256" s="185"/>
      <c r="H256" s="85"/>
      <c r="I256" s="155"/>
      <c r="J256" s="113"/>
      <c r="K256" s="110"/>
      <c r="L256" s="85"/>
      <c r="M256" s="82"/>
      <c r="N256" s="83"/>
      <c r="O256" s="84"/>
      <c r="P256" s="116"/>
      <c r="Q256" s="82"/>
      <c r="R256" s="83"/>
      <c r="S256" s="84"/>
      <c r="T256" s="134"/>
      <c r="U256" s="82"/>
      <c r="V256" s="83"/>
      <c r="W256" s="84"/>
      <c r="X256" s="85"/>
      <c r="Y256" s="87"/>
    </row>
    <row r="257" spans="1:25" s="88" customFormat="1">
      <c r="A257" s="140"/>
      <c r="B257" s="76"/>
      <c r="C257" s="111"/>
      <c r="D257" s="174"/>
      <c r="E257" s="76"/>
      <c r="F257" s="210"/>
      <c r="G257" s="185"/>
      <c r="H257" s="85"/>
      <c r="I257" s="155"/>
      <c r="J257" s="113"/>
      <c r="K257" s="110"/>
      <c r="L257" s="85"/>
      <c r="M257" s="82"/>
      <c r="N257" s="83"/>
      <c r="O257" s="84"/>
      <c r="P257" s="116"/>
      <c r="Q257" s="82"/>
      <c r="R257" s="83"/>
      <c r="S257" s="84"/>
      <c r="T257" s="134"/>
      <c r="U257" s="82"/>
      <c r="V257" s="83"/>
      <c r="W257" s="84"/>
      <c r="X257" s="85"/>
      <c r="Y257" s="87"/>
    </row>
    <row r="258" spans="1:25" s="88" customFormat="1">
      <c r="A258" s="140"/>
      <c r="B258" s="76"/>
      <c r="C258" s="111"/>
      <c r="D258" s="174"/>
      <c r="E258" s="76"/>
      <c r="F258" s="210"/>
      <c r="G258" s="185"/>
      <c r="H258" s="85"/>
      <c r="I258" s="155"/>
      <c r="J258" s="113"/>
      <c r="K258" s="110"/>
      <c r="L258" s="85"/>
      <c r="M258" s="82"/>
      <c r="N258" s="83"/>
      <c r="O258" s="84"/>
      <c r="P258" s="116"/>
      <c r="Q258" s="82"/>
      <c r="R258" s="83"/>
      <c r="S258" s="84"/>
      <c r="T258" s="134"/>
      <c r="U258" s="82"/>
      <c r="V258" s="83"/>
      <c r="W258" s="84"/>
      <c r="X258" s="85"/>
      <c r="Y258" s="87"/>
    </row>
    <row r="259" spans="1:25" s="88" customFormat="1">
      <c r="A259" s="140"/>
      <c r="B259" s="76"/>
      <c r="C259" s="111"/>
      <c r="D259" s="174"/>
      <c r="E259" s="76"/>
      <c r="F259" s="210"/>
      <c r="G259" s="185"/>
      <c r="H259" s="85"/>
      <c r="I259" s="155"/>
      <c r="J259" s="113"/>
      <c r="K259" s="110"/>
      <c r="L259" s="85"/>
      <c r="M259" s="82"/>
      <c r="N259" s="83"/>
      <c r="O259" s="84"/>
      <c r="P259" s="116"/>
      <c r="Q259" s="82"/>
      <c r="R259" s="83"/>
      <c r="S259" s="84"/>
      <c r="T259" s="134"/>
      <c r="U259" s="82"/>
      <c r="V259" s="83"/>
      <c r="W259" s="84"/>
      <c r="X259" s="85"/>
      <c r="Y259" s="87"/>
    </row>
    <row r="260" spans="1:25" s="88" customFormat="1" ht="15" thickBot="1">
      <c r="A260" s="140"/>
      <c r="B260" s="76"/>
      <c r="C260" s="111"/>
      <c r="D260" s="174"/>
      <c r="E260" s="76"/>
      <c r="F260" s="210"/>
      <c r="G260" s="185"/>
      <c r="H260" s="85"/>
      <c r="I260" s="155"/>
      <c r="J260" s="113"/>
      <c r="K260" s="110"/>
      <c r="L260" s="85"/>
      <c r="M260" s="82"/>
      <c r="N260" s="83"/>
      <c r="O260" s="84"/>
      <c r="P260" s="116"/>
      <c r="Q260" s="82"/>
      <c r="R260" s="83"/>
      <c r="S260" s="84"/>
      <c r="T260" s="134"/>
      <c r="U260" s="82"/>
      <c r="V260" s="83"/>
      <c r="W260" s="84"/>
      <c r="X260" s="85"/>
      <c r="Y260" s="87"/>
    </row>
    <row r="261" spans="1:25" s="99" customFormat="1" ht="15.75" thickBot="1">
      <c r="A261" s="141"/>
      <c r="B261" s="91"/>
      <c r="C261" s="100"/>
      <c r="D261" s="175">
        <v>3</v>
      </c>
      <c r="E261" s="91"/>
      <c r="F261" s="210" t="s">
        <v>18</v>
      </c>
      <c r="G261" s="190">
        <f>SUM(G227:G260)</f>
        <v>9</v>
      </c>
      <c r="H261" s="97"/>
      <c r="I261" s="155" t="s">
        <v>18</v>
      </c>
      <c r="J261" s="93">
        <f>SUM(J228:J260)</f>
        <v>0</v>
      </c>
      <c r="K261" s="90">
        <f>SUM(K227:K260)</f>
        <v>8</v>
      </c>
      <c r="L261" s="97"/>
      <c r="M261" s="77" t="s">
        <v>18</v>
      </c>
      <c r="N261" s="93">
        <f>SUM(N228:N260)</f>
        <v>0</v>
      </c>
      <c r="O261" s="92"/>
      <c r="P261" s="98">
        <f>SUM(P227:P260)</f>
        <v>0</v>
      </c>
      <c r="Q261" s="77" t="s">
        <v>18</v>
      </c>
      <c r="R261" s="93">
        <f>SUM(R228:R260)</f>
        <v>0</v>
      </c>
      <c r="S261" s="92">
        <f>SUM(S227:S260)</f>
        <v>0</v>
      </c>
      <c r="T261" s="135"/>
      <c r="U261" s="79" t="s">
        <v>18</v>
      </c>
      <c r="V261" s="96">
        <f>SUM(V228:V260)</f>
        <v>0</v>
      </c>
      <c r="W261" s="94">
        <f>SUM(W227:W260)</f>
        <v>0</v>
      </c>
      <c r="X261" s="97"/>
      <c r="Y261" s="93"/>
    </row>
    <row r="262" spans="1:25" s="7" customFormat="1">
      <c r="A262" s="153"/>
      <c r="B262" s="21"/>
      <c r="C262" s="34" t="s">
        <v>31</v>
      </c>
      <c r="D262" s="176"/>
      <c r="E262" s="21"/>
      <c r="F262" s="210" t="s">
        <v>31</v>
      </c>
      <c r="G262" s="191"/>
      <c r="H262" s="21"/>
      <c r="I262" s="155" t="s">
        <v>31</v>
      </c>
      <c r="J262" s="59"/>
      <c r="K262" s="35"/>
      <c r="L262" s="21"/>
      <c r="M262" s="34" t="s">
        <v>31</v>
      </c>
      <c r="N262" s="59"/>
      <c r="O262" s="46"/>
      <c r="P262" s="11"/>
      <c r="Q262" s="34" t="s">
        <v>31</v>
      </c>
      <c r="R262" s="59"/>
      <c r="S262" s="46"/>
      <c r="T262" s="22"/>
      <c r="U262" s="55" t="s">
        <v>31</v>
      </c>
      <c r="V262" s="18"/>
      <c r="W262" s="56"/>
      <c r="X262" s="10"/>
      <c r="Y262" s="21"/>
    </row>
    <row r="263" spans="1:25" s="88" customFormat="1">
      <c r="A263" s="140"/>
      <c r="B263" s="76"/>
      <c r="C263" s="109" t="s">
        <v>51</v>
      </c>
      <c r="D263" s="148">
        <v>1</v>
      </c>
      <c r="E263" s="76"/>
      <c r="F263" s="210" t="s">
        <v>32</v>
      </c>
      <c r="G263" s="185">
        <v>1</v>
      </c>
      <c r="H263" s="85"/>
      <c r="I263" s="155" t="s">
        <v>21</v>
      </c>
      <c r="J263" s="113"/>
      <c r="K263" s="110">
        <v>1</v>
      </c>
      <c r="L263" s="85"/>
      <c r="M263" s="111"/>
      <c r="N263" s="113"/>
      <c r="O263" s="112">
        <v>0</v>
      </c>
      <c r="P263" s="86"/>
      <c r="Q263" s="111"/>
      <c r="R263" s="113"/>
      <c r="S263" s="112">
        <v>0</v>
      </c>
      <c r="T263" s="134"/>
      <c r="U263" s="82"/>
      <c r="V263" s="83"/>
      <c r="W263" s="84">
        <v>0</v>
      </c>
      <c r="X263" s="85"/>
      <c r="Y263" s="87"/>
    </row>
    <row r="264" spans="1:25" s="88" customFormat="1">
      <c r="A264" s="140"/>
      <c r="B264" s="76"/>
      <c r="C264" s="109" t="s">
        <v>142</v>
      </c>
      <c r="D264" s="148">
        <v>1</v>
      </c>
      <c r="E264" s="76"/>
      <c r="F264" s="210" t="s">
        <v>24</v>
      </c>
      <c r="G264" s="185">
        <v>1</v>
      </c>
      <c r="H264" s="85"/>
      <c r="I264" s="155" t="s">
        <v>41</v>
      </c>
      <c r="J264" s="113"/>
      <c r="K264" s="110">
        <v>1</v>
      </c>
      <c r="L264" s="85"/>
      <c r="M264" s="111"/>
      <c r="N264" s="113"/>
      <c r="O264" s="112"/>
      <c r="P264" s="86"/>
      <c r="Q264" s="111"/>
      <c r="R264" s="113"/>
      <c r="S264" s="112"/>
      <c r="T264" s="134"/>
      <c r="U264" s="82"/>
      <c r="V264" s="83"/>
      <c r="W264" s="84"/>
      <c r="X264" s="85"/>
      <c r="Y264" s="87"/>
    </row>
    <row r="265" spans="1:25" s="88" customFormat="1">
      <c r="A265" s="140"/>
      <c r="B265" s="76"/>
      <c r="C265" s="109" t="s">
        <v>39</v>
      </c>
      <c r="D265" s="148">
        <v>2</v>
      </c>
      <c r="E265" s="76"/>
      <c r="F265" s="210" t="s">
        <v>59</v>
      </c>
      <c r="G265" s="185">
        <v>1</v>
      </c>
      <c r="H265" s="85"/>
      <c r="I265" s="155" t="s">
        <v>152</v>
      </c>
      <c r="J265" s="113"/>
      <c r="K265" s="110">
        <v>1</v>
      </c>
      <c r="L265" s="85"/>
      <c r="M265" s="111"/>
      <c r="N265" s="113"/>
      <c r="O265" s="112"/>
      <c r="P265" s="86"/>
      <c r="Q265" s="111"/>
      <c r="R265" s="113"/>
      <c r="S265" s="112"/>
      <c r="T265" s="134"/>
      <c r="U265" s="82"/>
      <c r="V265" s="83"/>
      <c r="W265" s="84"/>
      <c r="X265" s="85"/>
      <c r="Y265" s="87"/>
    </row>
    <row r="266" spans="1:25" s="88" customFormat="1">
      <c r="A266" s="140"/>
      <c r="B266" s="76"/>
      <c r="C266" s="109" t="s">
        <v>128</v>
      </c>
      <c r="D266" s="148">
        <v>1</v>
      </c>
      <c r="E266" s="76"/>
      <c r="F266" s="210"/>
      <c r="G266" s="185"/>
      <c r="H266" s="85"/>
      <c r="I266" s="155"/>
      <c r="J266" s="113"/>
      <c r="K266" s="110"/>
      <c r="L266" s="85"/>
      <c r="M266" s="111"/>
      <c r="N266" s="113"/>
      <c r="O266" s="112"/>
      <c r="P266" s="86"/>
      <c r="Q266" s="111"/>
      <c r="R266" s="113"/>
      <c r="S266" s="112"/>
      <c r="T266" s="134"/>
      <c r="U266" s="82"/>
      <c r="V266" s="83"/>
      <c r="W266" s="84"/>
      <c r="X266" s="85"/>
      <c r="Y266" s="87"/>
    </row>
    <row r="267" spans="1:25" s="88" customFormat="1">
      <c r="A267" s="140"/>
      <c r="B267" s="76"/>
      <c r="C267" s="109" t="s">
        <v>74</v>
      </c>
      <c r="D267" s="148">
        <v>2</v>
      </c>
      <c r="E267" s="76"/>
      <c r="F267" s="210"/>
      <c r="G267" s="185"/>
      <c r="H267" s="85"/>
      <c r="I267" s="155"/>
      <c r="J267" s="113"/>
      <c r="K267" s="110"/>
      <c r="L267" s="85"/>
      <c r="M267" s="111"/>
      <c r="N267" s="113"/>
      <c r="O267" s="112"/>
      <c r="P267" s="86"/>
      <c r="Q267" s="111"/>
      <c r="R267" s="113"/>
      <c r="S267" s="112"/>
      <c r="T267" s="134"/>
      <c r="U267" s="82"/>
      <c r="V267" s="83"/>
      <c r="W267" s="84"/>
      <c r="X267" s="85"/>
      <c r="Y267" s="87"/>
    </row>
    <row r="268" spans="1:25" s="88" customFormat="1">
      <c r="A268" s="140"/>
      <c r="B268" s="76"/>
      <c r="C268" s="111"/>
      <c r="D268" s="174"/>
      <c r="E268" s="76"/>
      <c r="F268" s="210"/>
      <c r="G268" s="185"/>
      <c r="H268" s="85"/>
      <c r="I268" s="155"/>
      <c r="J268" s="113"/>
      <c r="K268" s="110"/>
      <c r="L268" s="85"/>
      <c r="M268" s="111"/>
      <c r="N268" s="113"/>
      <c r="O268" s="112"/>
      <c r="P268" s="86"/>
      <c r="Q268" s="111"/>
      <c r="R268" s="113"/>
      <c r="S268" s="112"/>
      <c r="T268" s="134"/>
      <c r="U268" s="82"/>
      <c r="V268" s="83"/>
      <c r="W268" s="84"/>
      <c r="X268" s="85"/>
      <c r="Y268" s="87"/>
    </row>
    <row r="269" spans="1:25" s="88" customFormat="1">
      <c r="A269" s="140"/>
      <c r="B269" s="76"/>
      <c r="C269" s="111"/>
      <c r="D269" s="174"/>
      <c r="E269" s="76"/>
      <c r="F269" s="210"/>
      <c r="G269" s="185"/>
      <c r="H269" s="85"/>
      <c r="I269" s="155"/>
      <c r="J269" s="113"/>
      <c r="K269" s="110"/>
      <c r="L269" s="85"/>
      <c r="M269" s="111"/>
      <c r="N269" s="113"/>
      <c r="O269" s="112"/>
      <c r="P269" s="86"/>
      <c r="Q269" s="111"/>
      <c r="R269" s="113"/>
      <c r="S269" s="112"/>
      <c r="T269" s="134"/>
      <c r="U269" s="82"/>
      <c r="V269" s="83"/>
      <c r="W269" s="84"/>
      <c r="X269" s="85"/>
      <c r="Y269" s="87"/>
    </row>
    <row r="270" spans="1:25" s="88" customFormat="1">
      <c r="A270" s="140"/>
      <c r="B270" s="76"/>
      <c r="C270" s="111"/>
      <c r="D270" s="174"/>
      <c r="E270" s="76"/>
      <c r="F270" s="210"/>
      <c r="G270" s="185"/>
      <c r="H270" s="85"/>
      <c r="I270" s="155"/>
      <c r="J270" s="113"/>
      <c r="K270" s="110"/>
      <c r="L270" s="85"/>
      <c r="M270" s="111"/>
      <c r="N270" s="113"/>
      <c r="O270" s="112"/>
      <c r="P270" s="86"/>
      <c r="Q270" s="111"/>
      <c r="R270" s="113"/>
      <c r="S270" s="112"/>
      <c r="T270" s="134"/>
      <c r="U270" s="82"/>
      <c r="V270" s="83"/>
      <c r="W270" s="84"/>
      <c r="X270" s="85"/>
      <c r="Y270" s="87"/>
    </row>
    <row r="271" spans="1:25" s="88" customFormat="1">
      <c r="A271" s="140"/>
      <c r="B271" s="76"/>
      <c r="C271" s="111"/>
      <c r="D271" s="174"/>
      <c r="E271" s="76"/>
      <c r="F271" s="210"/>
      <c r="G271" s="185"/>
      <c r="H271" s="85"/>
      <c r="I271" s="155"/>
      <c r="J271" s="113"/>
      <c r="K271" s="110"/>
      <c r="L271" s="85"/>
      <c r="M271" s="111"/>
      <c r="N271" s="113"/>
      <c r="O271" s="112"/>
      <c r="P271" s="86"/>
      <c r="Q271" s="111"/>
      <c r="R271" s="113"/>
      <c r="S271" s="112"/>
      <c r="T271" s="134"/>
      <c r="U271" s="82"/>
      <c r="V271" s="83"/>
      <c r="W271" s="84"/>
      <c r="X271" s="85"/>
      <c r="Y271" s="87"/>
    </row>
    <row r="272" spans="1:25" s="88" customFormat="1">
      <c r="A272" s="140"/>
      <c r="B272" s="76"/>
      <c r="C272" s="111"/>
      <c r="D272" s="174"/>
      <c r="E272" s="76"/>
      <c r="F272" s="210"/>
      <c r="G272" s="185"/>
      <c r="H272" s="85"/>
      <c r="I272" s="155"/>
      <c r="J272" s="113"/>
      <c r="K272" s="110"/>
      <c r="L272" s="85"/>
      <c r="M272" s="111"/>
      <c r="N272" s="113"/>
      <c r="O272" s="112"/>
      <c r="P272" s="86"/>
      <c r="Q272" s="111"/>
      <c r="R272" s="113"/>
      <c r="S272" s="112"/>
      <c r="T272" s="134"/>
      <c r="U272" s="82"/>
      <c r="V272" s="83"/>
      <c r="W272" s="84"/>
      <c r="X272" s="85"/>
      <c r="Y272" s="87"/>
    </row>
    <row r="273" spans="1:25" s="88" customFormat="1">
      <c r="A273" s="140"/>
      <c r="B273" s="76"/>
      <c r="C273" s="111"/>
      <c r="D273" s="174"/>
      <c r="E273" s="76"/>
      <c r="F273" s="210"/>
      <c r="G273" s="185"/>
      <c r="H273" s="85"/>
      <c r="I273" s="155"/>
      <c r="J273" s="113"/>
      <c r="K273" s="110"/>
      <c r="L273" s="85"/>
      <c r="M273" s="111"/>
      <c r="N273" s="113"/>
      <c r="O273" s="112"/>
      <c r="P273" s="86"/>
      <c r="Q273" s="111"/>
      <c r="R273" s="113"/>
      <c r="S273" s="112"/>
      <c r="T273" s="134"/>
      <c r="U273" s="82"/>
      <c r="V273" s="83"/>
      <c r="W273" s="84"/>
      <c r="X273" s="85"/>
      <c r="Y273" s="87"/>
    </row>
    <row r="274" spans="1:25" s="88" customFormat="1">
      <c r="A274" s="140"/>
      <c r="B274" s="76"/>
      <c r="C274" s="111"/>
      <c r="D274" s="174"/>
      <c r="E274" s="76"/>
      <c r="F274" s="210"/>
      <c r="G274" s="185"/>
      <c r="H274" s="85"/>
      <c r="I274" s="155"/>
      <c r="J274" s="113"/>
      <c r="K274" s="110"/>
      <c r="L274" s="85"/>
      <c r="M274" s="111"/>
      <c r="N274" s="113"/>
      <c r="O274" s="112"/>
      <c r="P274" s="86"/>
      <c r="Q274" s="111"/>
      <c r="R274" s="113"/>
      <c r="S274" s="112"/>
      <c r="T274" s="134"/>
      <c r="U274" s="82"/>
      <c r="V274" s="83"/>
      <c r="W274" s="84"/>
      <c r="X274" s="85"/>
      <c r="Y274" s="87"/>
    </row>
    <row r="275" spans="1:25" s="88" customFormat="1">
      <c r="A275" s="140"/>
      <c r="B275" s="76"/>
      <c r="C275" s="111"/>
      <c r="D275" s="174"/>
      <c r="E275" s="76"/>
      <c r="F275" s="210"/>
      <c r="G275" s="185"/>
      <c r="H275" s="85"/>
      <c r="I275" s="155"/>
      <c r="J275" s="113"/>
      <c r="K275" s="110"/>
      <c r="L275" s="85"/>
      <c r="M275" s="111"/>
      <c r="N275" s="113"/>
      <c r="O275" s="112"/>
      <c r="P275" s="86"/>
      <c r="Q275" s="111"/>
      <c r="R275" s="113"/>
      <c r="S275" s="112"/>
      <c r="T275" s="134"/>
      <c r="U275" s="82"/>
      <c r="V275" s="83"/>
      <c r="W275" s="84"/>
      <c r="X275" s="85"/>
      <c r="Y275" s="87"/>
    </row>
    <row r="276" spans="1:25" s="88" customFormat="1">
      <c r="A276" s="140"/>
      <c r="B276" s="76"/>
      <c r="C276" s="111"/>
      <c r="D276" s="174"/>
      <c r="E276" s="76"/>
      <c r="F276" s="210"/>
      <c r="G276" s="185"/>
      <c r="H276" s="85"/>
      <c r="I276" s="155"/>
      <c r="J276" s="113"/>
      <c r="K276" s="110"/>
      <c r="L276" s="85"/>
      <c r="M276" s="111"/>
      <c r="N276" s="113"/>
      <c r="O276" s="112"/>
      <c r="P276" s="86"/>
      <c r="Q276" s="111"/>
      <c r="R276" s="113"/>
      <c r="S276" s="112"/>
      <c r="T276" s="134"/>
      <c r="U276" s="82"/>
      <c r="V276" s="83"/>
      <c r="W276" s="84"/>
      <c r="X276" s="85"/>
      <c r="Y276" s="87"/>
    </row>
    <row r="277" spans="1:25" s="88" customFormat="1">
      <c r="A277" s="140"/>
      <c r="B277" s="76"/>
      <c r="C277" s="111"/>
      <c r="D277" s="174"/>
      <c r="E277" s="76"/>
      <c r="F277" s="210"/>
      <c r="G277" s="185"/>
      <c r="H277" s="85"/>
      <c r="I277" s="155"/>
      <c r="J277" s="113"/>
      <c r="K277" s="110"/>
      <c r="L277" s="85"/>
      <c r="M277" s="111"/>
      <c r="N277" s="113"/>
      <c r="O277" s="112"/>
      <c r="P277" s="86"/>
      <c r="Q277" s="111"/>
      <c r="R277" s="113"/>
      <c r="S277" s="112"/>
      <c r="T277" s="134"/>
      <c r="U277" s="82"/>
      <c r="V277" s="83"/>
      <c r="W277" s="84"/>
      <c r="X277" s="85"/>
      <c r="Y277" s="87"/>
    </row>
    <row r="278" spans="1:25" s="88" customFormat="1">
      <c r="A278" s="140"/>
      <c r="B278" s="76"/>
      <c r="C278" s="111"/>
      <c r="D278" s="174"/>
      <c r="E278" s="76"/>
      <c r="F278" s="210"/>
      <c r="G278" s="185"/>
      <c r="H278" s="85"/>
      <c r="I278" s="155"/>
      <c r="J278" s="113"/>
      <c r="K278" s="110"/>
      <c r="L278" s="85"/>
      <c r="M278" s="111"/>
      <c r="N278" s="113"/>
      <c r="O278" s="112"/>
      <c r="P278" s="86"/>
      <c r="Q278" s="111"/>
      <c r="R278" s="113"/>
      <c r="S278" s="112"/>
      <c r="T278" s="134"/>
      <c r="U278" s="82"/>
      <c r="V278" s="83"/>
      <c r="W278" s="84"/>
      <c r="X278" s="85"/>
      <c r="Y278" s="87"/>
    </row>
    <row r="279" spans="1:25" s="88" customFormat="1">
      <c r="A279" s="140"/>
      <c r="B279" s="76"/>
      <c r="C279" s="111"/>
      <c r="D279" s="174"/>
      <c r="E279" s="76"/>
      <c r="F279" s="210"/>
      <c r="G279" s="185"/>
      <c r="H279" s="85"/>
      <c r="I279" s="155"/>
      <c r="J279" s="113"/>
      <c r="K279" s="110"/>
      <c r="L279" s="85"/>
      <c r="M279" s="111"/>
      <c r="N279" s="113"/>
      <c r="O279" s="112"/>
      <c r="P279" s="86"/>
      <c r="Q279" s="111"/>
      <c r="R279" s="113"/>
      <c r="S279" s="112"/>
      <c r="T279" s="134"/>
      <c r="U279" s="82"/>
      <c r="V279" s="83"/>
      <c r="W279" s="84"/>
      <c r="X279" s="85"/>
      <c r="Y279" s="87"/>
    </row>
    <row r="280" spans="1:25" s="88" customFormat="1">
      <c r="A280" s="140"/>
      <c r="B280" s="76"/>
      <c r="C280" s="111"/>
      <c r="D280" s="174"/>
      <c r="E280" s="76"/>
      <c r="F280" s="210"/>
      <c r="G280" s="185"/>
      <c r="H280" s="85"/>
      <c r="I280" s="155"/>
      <c r="J280" s="113"/>
      <c r="K280" s="110"/>
      <c r="L280" s="85"/>
      <c r="M280" s="111"/>
      <c r="N280" s="113"/>
      <c r="O280" s="112"/>
      <c r="P280" s="86"/>
      <c r="Q280" s="111"/>
      <c r="R280" s="113"/>
      <c r="S280" s="112"/>
      <c r="T280" s="134"/>
      <c r="U280" s="82"/>
      <c r="V280" s="83"/>
      <c r="W280" s="84"/>
      <c r="X280" s="85"/>
      <c r="Y280" s="87"/>
    </row>
    <row r="281" spans="1:25" s="88" customFormat="1">
      <c r="A281" s="140"/>
      <c r="B281" s="76"/>
      <c r="C281" s="111"/>
      <c r="D281" s="174"/>
      <c r="E281" s="76"/>
      <c r="F281" s="210"/>
      <c r="G281" s="185"/>
      <c r="H281" s="85"/>
      <c r="I281" s="155"/>
      <c r="J281" s="113"/>
      <c r="K281" s="110"/>
      <c r="L281" s="85"/>
      <c r="M281" s="111"/>
      <c r="N281" s="113"/>
      <c r="O281" s="112"/>
      <c r="P281" s="86"/>
      <c r="Q281" s="111"/>
      <c r="R281" s="113"/>
      <c r="S281" s="112"/>
      <c r="T281" s="134"/>
      <c r="U281" s="82"/>
      <c r="V281" s="83"/>
      <c r="W281" s="84"/>
      <c r="X281" s="85"/>
      <c r="Y281" s="87"/>
    </row>
    <row r="282" spans="1:25" s="88" customFormat="1">
      <c r="A282" s="140"/>
      <c r="B282" s="76"/>
      <c r="C282" s="111"/>
      <c r="D282" s="174"/>
      <c r="E282" s="76"/>
      <c r="F282" s="210"/>
      <c r="G282" s="185"/>
      <c r="H282" s="85"/>
      <c r="I282" s="155"/>
      <c r="J282" s="113"/>
      <c r="K282" s="110"/>
      <c r="L282" s="85"/>
      <c r="M282" s="111"/>
      <c r="N282" s="113"/>
      <c r="O282" s="112"/>
      <c r="P282" s="86"/>
      <c r="Q282" s="111"/>
      <c r="R282" s="113"/>
      <c r="S282" s="112"/>
      <c r="T282" s="134"/>
      <c r="U282" s="82"/>
      <c r="V282" s="83"/>
      <c r="W282" s="84"/>
      <c r="X282" s="85"/>
      <c r="Y282" s="87"/>
    </row>
    <row r="283" spans="1:25" s="88" customFormat="1">
      <c r="A283" s="140"/>
      <c r="B283" s="76"/>
      <c r="C283" s="111"/>
      <c r="D283" s="174"/>
      <c r="E283" s="76"/>
      <c r="F283" s="210"/>
      <c r="G283" s="185"/>
      <c r="H283" s="85"/>
      <c r="I283" s="155"/>
      <c r="J283" s="113"/>
      <c r="K283" s="110"/>
      <c r="L283" s="85"/>
      <c r="M283" s="111"/>
      <c r="N283" s="113"/>
      <c r="O283" s="112"/>
      <c r="P283" s="86"/>
      <c r="Q283" s="111"/>
      <c r="R283" s="113"/>
      <c r="S283" s="112"/>
      <c r="T283" s="134"/>
      <c r="U283" s="82"/>
      <c r="V283" s="83"/>
      <c r="W283" s="84"/>
      <c r="X283" s="85"/>
      <c r="Y283" s="87"/>
    </row>
    <row r="284" spans="1:25" s="88" customFormat="1" ht="15">
      <c r="A284" s="140"/>
      <c r="B284" s="76"/>
      <c r="C284" s="111"/>
      <c r="D284" s="174"/>
      <c r="E284" s="76"/>
      <c r="F284" s="210"/>
      <c r="G284" s="185"/>
      <c r="H284" s="85"/>
      <c r="I284" s="217"/>
      <c r="J284" s="113"/>
      <c r="K284" s="110"/>
      <c r="L284" s="85"/>
      <c r="M284" s="111"/>
      <c r="N284" s="113"/>
      <c r="O284" s="112"/>
      <c r="P284" s="86"/>
      <c r="Q284" s="111"/>
      <c r="R284" s="113"/>
      <c r="S284" s="112"/>
      <c r="T284" s="134"/>
      <c r="U284" s="82"/>
      <c r="V284" s="83"/>
      <c r="W284" s="84"/>
      <c r="X284" s="85"/>
      <c r="Y284" s="87"/>
    </row>
    <row r="285" spans="1:25" s="88" customFormat="1">
      <c r="A285" s="140"/>
      <c r="B285" s="76"/>
      <c r="C285" s="111"/>
      <c r="D285" s="174"/>
      <c r="E285" s="76"/>
      <c r="F285" s="210"/>
      <c r="G285" s="185"/>
      <c r="H285" s="85"/>
      <c r="I285" s="155"/>
      <c r="J285" s="113"/>
      <c r="K285" s="110"/>
      <c r="L285" s="85"/>
      <c r="M285" s="111"/>
      <c r="N285" s="113"/>
      <c r="O285" s="112"/>
      <c r="P285" s="86"/>
      <c r="Q285" s="111"/>
      <c r="R285" s="113"/>
      <c r="S285" s="112"/>
      <c r="T285" s="134"/>
      <c r="U285" s="82"/>
      <c r="V285" s="83"/>
      <c r="W285" s="84"/>
      <c r="X285" s="85"/>
      <c r="Y285" s="87"/>
    </row>
    <row r="286" spans="1:25" s="88" customFormat="1">
      <c r="A286" s="140"/>
      <c r="B286" s="76"/>
      <c r="C286" s="111"/>
      <c r="D286" s="174"/>
      <c r="E286" s="76"/>
      <c r="F286" s="210"/>
      <c r="G286" s="185"/>
      <c r="H286" s="85"/>
      <c r="I286" s="155"/>
      <c r="J286" s="113"/>
      <c r="K286" s="110"/>
      <c r="L286" s="85"/>
      <c r="M286" s="111"/>
      <c r="N286" s="113"/>
      <c r="O286" s="112"/>
      <c r="P286" s="86"/>
      <c r="Q286" s="111"/>
      <c r="R286" s="113"/>
      <c r="S286" s="112"/>
      <c r="T286" s="134"/>
      <c r="U286" s="82"/>
      <c r="V286" s="83"/>
      <c r="W286" s="84"/>
      <c r="X286" s="85"/>
      <c r="Y286" s="87"/>
    </row>
    <row r="287" spans="1:25" s="88" customFormat="1">
      <c r="A287" s="140"/>
      <c r="B287" s="76"/>
      <c r="C287" s="111"/>
      <c r="D287" s="174"/>
      <c r="E287" s="76"/>
      <c r="F287" s="210"/>
      <c r="G287" s="185"/>
      <c r="H287" s="85"/>
      <c r="I287" s="155"/>
      <c r="J287" s="113"/>
      <c r="K287" s="110"/>
      <c r="L287" s="85"/>
      <c r="M287" s="111"/>
      <c r="N287" s="113"/>
      <c r="O287" s="112"/>
      <c r="P287" s="86"/>
      <c r="Q287" s="111"/>
      <c r="R287" s="113"/>
      <c r="S287" s="112"/>
      <c r="T287" s="134"/>
      <c r="U287" s="82"/>
      <c r="V287" s="83"/>
      <c r="W287" s="84"/>
      <c r="X287" s="85"/>
      <c r="Y287" s="87"/>
    </row>
    <row r="288" spans="1:25" s="88" customFormat="1">
      <c r="A288" s="140"/>
      <c r="B288" s="76"/>
      <c r="C288" s="111"/>
      <c r="D288" s="174"/>
      <c r="E288" s="76"/>
      <c r="F288" s="210"/>
      <c r="G288" s="185"/>
      <c r="H288" s="85"/>
      <c r="I288" s="155"/>
      <c r="J288" s="113"/>
      <c r="K288" s="110"/>
      <c r="L288" s="85"/>
      <c r="M288" s="111"/>
      <c r="N288" s="113"/>
      <c r="O288" s="112"/>
      <c r="P288" s="86"/>
      <c r="Q288" s="111"/>
      <c r="R288" s="113"/>
      <c r="S288" s="112"/>
      <c r="T288" s="134"/>
      <c r="U288" s="82"/>
      <c r="V288" s="83"/>
      <c r="W288" s="84"/>
      <c r="X288" s="85"/>
      <c r="Y288" s="87"/>
    </row>
    <row r="289" spans="1:25" s="88" customFormat="1">
      <c r="A289" s="140"/>
      <c r="B289" s="76"/>
      <c r="C289" s="111"/>
      <c r="D289" s="174"/>
      <c r="E289" s="76"/>
      <c r="F289" s="210"/>
      <c r="G289" s="185"/>
      <c r="H289" s="85"/>
      <c r="I289" s="155"/>
      <c r="J289" s="113"/>
      <c r="K289" s="110"/>
      <c r="L289" s="85"/>
      <c r="M289" s="111"/>
      <c r="N289" s="113"/>
      <c r="O289" s="112"/>
      <c r="P289" s="86"/>
      <c r="Q289" s="111"/>
      <c r="R289" s="113"/>
      <c r="S289" s="112"/>
      <c r="T289" s="134"/>
      <c r="U289" s="82"/>
      <c r="V289" s="83"/>
      <c r="W289" s="84"/>
      <c r="X289" s="85"/>
      <c r="Y289" s="87"/>
    </row>
    <row r="290" spans="1:25" s="88" customFormat="1">
      <c r="A290" s="140"/>
      <c r="B290" s="76"/>
      <c r="C290" s="111"/>
      <c r="D290" s="174"/>
      <c r="E290" s="76"/>
      <c r="F290" s="210"/>
      <c r="G290" s="185"/>
      <c r="H290" s="85"/>
      <c r="I290" s="155"/>
      <c r="J290" s="113"/>
      <c r="K290" s="110"/>
      <c r="L290" s="85"/>
      <c r="M290" s="111"/>
      <c r="N290" s="113"/>
      <c r="O290" s="112"/>
      <c r="P290" s="86"/>
      <c r="Q290" s="111"/>
      <c r="R290" s="113"/>
      <c r="S290" s="112"/>
      <c r="T290" s="134"/>
      <c r="U290" s="82"/>
      <c r="V290" s="83"/>
      <c r="W290" s="84"/>
      <c r="X290" s="85"/>
      <c r="Y290" s="87"/>
    </row>
    <row r="291" spans="1:25" s="88" customFormat="1" ht="15" thickBot="1">
      <c r="A291" s="140"/>
      <c r="B291" s="76"/>
      <c r="C291" s="111"/>
      <c r="D291" s="174"/>
      <c r="E291" s="76"/>
      <c r="F291" s="210"/>
      <c r="G291" s="185"/>
      <c r="H291" s="85"/>
      <c r="I291" s="155"/>
      <c r="J291" s="113"/>
      <c r="K291" s="110"/>
      <c r="L291" s="85"/>
      <c r="M291" s="111"/>
      <c r="N291" s="113"/>
      <c r="O291" s="112"/>
      <c r="P291" s="86"/>
      <c r="Q291" s="111"/>
      <c r="R291" s="113"/>
      <c r="S291" s="112"/>
      <c r="T291" s="134"/>
      <c r="U291" s="82"/>
      <c r="V291" s="83"/>
      <c r="W291" s="84"/>
      <c r="X291" s="85"/>
      <c r="Y291" s="87"/>
    </row>
    <row r="292" spans="1:25" s="4" customFormat="1" ht="15.75" thickBot="1">
      <c r="A292" s="139"/>
      <c r="B292" s="13"/>
      <c r="C292" s="77" t="s">
        <v>18</v>
      </c>
      <c r="D292" s="178">
        <f>SUM(D263:D291)</f>
        <v>7</v>
      </c>
      <c r="E292" s="13"/>
      <c r="F292" s="210" t="s">
        <v>18</v>
      </c>
      <c r="G292" s="188">
        <f>SUM(G263:G291)</f>
        <v>3</v>
      </c>
      <c r="H292" s="14"/>
      <c r="I292" s="155" t="s">
        <v>18</v>
      </c>
      <c r="J292" s="45">
        <f>SUM(J263:J291)</f>
        <v>0</v>
      </c>
      <c r="K292" s="39">
        <f>SUM(K263:K291)</f>
        <v>3</v>
      </c>
      <c r="L292" s="14"/>
      <c r="M292" s="77" t="s">
        <v>18</v>
      </c>
      <c r="N292" s="45">
        <f>SUM(N263:N291)</f>
        <v>0</v>
      </c>
      <c r="O292" s="45">
        <v>0</v>
      </c>
      <c r="P292" s="15"/>
      <c r="Q292" s="77" t="s">
        <v>18</v>
      </c>
      <c r="R292" s="45">
        <f>SUM(R263:R291)</f>
        <v>0</v>
      </c>
      <c r="S292" s="45">
        <v>0</v>
      </c>
      <c r="T292" s="137"/>
      <c r="U292" s="79" t="s">
        <v>18</v>
      </c>
      <c r="V292" s="130">
        <f>SUM(V263:V291)</f>
        <v>0</v>
      </c>
      <c r="W292" s="130">
        <v>0</v>
      </c>
      <c r="X292" s="14"/>
      <c r="Y292" s="16"/>
    </row>
    <row r="293" spans="1:25">
      <c r="C293" s="34" t="s">
        <v>63</v>
      </c>
      <c r="F293" s="210" t="s">
        <v>63</v>
      </c>
      <c r="G293" s="185"/>
      <c r="I293" s="155" t="s">
        <v>63</v>
      </c>
      <c r="M293" s="34" t="s">
        <v>63</v>
      </c>
      <c r="Q293" s="34" t="s">
        <v>63</v>
      </c>
      <c r="U293" s="55" t="s">
        <v>63</v>
      </c>
      <c r="V293" s="18"/>
      <c r="W293" s="56"/>
    </row>
    <row r="294" spans="1:25">
      <c r="C294" s="127" t="s">
        <v>143</v>
      </c>
      <c r="D294" s="178">
        <v>1</v>
      </c>
      <c r="F294" s="210" t="s">
        <v>64</v>
      </c>
      <c r="G294" s="193">
        <v>1</v>
      </c>
      <c r="I294" s="155" t="s">
        <v>39</v>
      </c>
      <c r="K294" s="32">
        <v>1</v>
      </c>
      <c r="M294" s="33" t="s">
        <v>74</v>
      </c>
      <c r="O294" s="44">
        <v>1</v>
      </c>
      <c r="Q294" s="33" t="s">
        <v>80</v>
      </c>
      <c r="S294" s="44">
        <v>1</v>
      </c>
      <c r="U294" s="55"/>
      <c r="V294" s="18"/>
      <c r="W294" s="56"/>
    </row>
    <row r="295" spans="1:25">
      <c r="C295" s="127" t="s">
        <v>144</v>
      </c>
      <c r="D295" s="178">
        <v>1</v>
      </c>
      <c r="F295" s="210" t="s">
        <v>37</v>
      </c>
      <c r="G295" s="193">
        <v>1</v>
      </c>
      <c r="I295" s="155" t="s">
        <v>78</v>
      </c>
      <c r="K295" s="32">
        <v>1</v>
      </c>
      <c r="U295" s="55"/>
      <c r="V295" s="18"/>
      <c r="W295" s="56"/>
    </row>
    <row r="296" spans="1:25">
      <c r="C296" s="127" t="s">
        <v>145</v>
      </c>
      <c r="D296" s="178">
        <v>1</v>
      </c>
      <c r="F296" s="210" t="s">
        <v>65</v>
      </c>
      <c r="G296" s="193">
        <v>1</v>
      </c>
      <c r="I296" s="155" t="s">
        <v>34</v>
      </c>
      <c r="K296" s="32">
        <v>1</v>
      </c>
      <c r="U296" s="55"/>
      <c r="V296" s="18"/>
      <c r="W296" s="56"/>
    </row>
    <row r="297" spans="1:25">
      <c r="C297" s="127" t="s">
        <v>146</v>
      </c>
      <c r="D297" s="178">
        <v>1</v>
      </c>
      <c r="F297" s="210" t="s">
        <v>66</v>
      </c>
      <c r="G297" s="193">
        <v>1</v>
      </c>
      <c r="I297" s="155"/>
      <c r="U297" s="55"/>
      <c r="V297" s="18"/>
      <c r="W297" s="56"/>
    </row>
    <row r="298" spans="1:25">
      <c r="C298" s="127" t="s">
        <v>147</v>
      </c>
      <c r="D298" s="178">
        <v>1</v>
      </c>
      <c r="F298" s="210" t="s">
        <v>36</v>
      </c>
      <c r="G298" s="193">
        <v>1</v>
      </c>
      <c r="I298" s="155"/>
      <c r="U298" s="55"/>
      <c r="V298" s="18"/>
      <c r="W298" s="56"/>
    </row>
    <row r="299" spans="1:25">
      <c r="C299" s="127" t="s">
        <v>70</v>
      </c>
      <c r="D299" s="178">
        <v>4</v>
      </c>
      <c r="F299" s="210" t="s">
        <v>23</v>
      </c>
      <c r="G299" s="193">
        <v>1</v>
      </c>
      <c r="I299" s="155"/>
      <c r="U299" s="55"/>
      <c r="V299" s="18"/>
      <c r="W299" s="56"/>
    </row>
    <row r="300" spans="1:25">
      <c r="C300" s="127" t="s">
        <v>148</v>
      </c>
      <c r="D300" s="178">
        <v>1</v>
      </c>
      <c r="F300" s="210" t="s">
        <v>67</v>
      </c>
      <c r="G300" s="193">
        <v>1</v>
      </c>
      <c r="I300" s="155"/>
      <c r="U300" s="55"/>
      <c r="V300" s="18"/>
      <c r="W300" s="56"/>
    </row>
    <row r="301" spans="1:25">
      <c r="F301" s="210" t="s">
        <v>68</v>
      </c>
      <c r="G301" s="193">
        <v>1</v>
      </c>
      <c r="I301" s="155"/>
      <c r="U301" s="55"/>
      <c r="V301" s="18"/>
      <c r="W301" s="56"/>
    </row>
    <row r="302" spans="1:25">
      <c r="F302" s="210" t="s">
        <v>69</v>
      </c>
      <c r="G302" s="193">
        <v>1</v>
      </c>
      <c r="I302" s="155"/>
      <c r="U302" s="55"/>
      <c r="V302" s="18"/>
      <c r="W302" s="56"/>
    </row>
    <row r="303" spans="1:25">
      <c r="F303" s="210"/>
      <c r="G303" s="185"/>
      <c r="I303" s="155"/>
      <c r="U303" s="55"/>
      <c r="V303" s="18"/>
      <c r="W303" s="56"/>
    </row>
    <row r="304" spans="1:25">
      <c r="F304" s="210"/>
      <c r="G304" s="185"/>
      <c r="I304" s="155"/>
      <c r="U304" s="55"/>
      <c r="V304" s="18"/>
      <c r="W304" s="56"/>
    </row>
    <row r="305" spans="6:23">
      <c r="F305" s="210"/>
      <c r="G305" s="185"/>
      <c r="I305" s="155"/>
      <c r="U305" s="55"/>
      <c r="V305" s="18"/>
      <c r="W305" s="56"/>
    </row>
    <row r="306" spans="6:23">
      <c r="F306" s="210"/>
      <c r="G306" s="185"/>
      <c r="I306" s="155"/>
      <c r="U306" s="55"/>
      <c r="V306" s="18"/>
      <c r="W306" s="56"/>
    </row>
    <row r="307" spans="6:23">
      <c r="F307" s="210"/>
      <c r="G307" s="185"/>
      <c r="I307" s="155"/>
      <c r="U307" s="55"/>
      <c r="V307" s="18"/>
      <c r="W307" s="56"/>
    </row>
    <row r="308" spans="6:23">
      <c r="F308" s="210"/>
      <c r="G308" s="185"/>
      <c r="I308" s="155"/>
      <c r="U308" s="55"/>
      <c r="V308" s="18"/>
      <c r="W308" s="56"/>
    </row>
    <row r="309" spans="6:23">
      <c r="F309" s="210"/>
      <c r="G309" s="185"/>
      <c r="I309" s="155"/>
      <c r="U309" s="55"/>
      <c r="V309" s="18"/>
      <c r="W309" s="56"/>
    </row>
    <row r="310" spans="6:23">
      <c r="F310" s="210"/>
      <c r="G310" s="185"/>
      <c r="I310" s="155"/>
      <c r="U310" s="55"/>
      <c r="V310" s="18"/>
      <c r="W310" s="56"/>
    </row>
    <row r="311" spans="6:23">
      <c r="F311" s="210"/>
      <c r="G311" s="185"/>
      <c r="I311" s="155"/>
      <c r="U311" s="55"/>
      <c r="V311" s="18"/>
      <c r="W311" s="56"/>
    </row>
    <row r="312" spans="6:23">
      <c r="F312" s="210"/>
      <c r="G312" s="185"/>
      <c r="I312" s="155"/>
      <c r="U312" s="55"/>
      <c r="V312" s="18"/>
      <c r="W312" s="56"/>
    </row>
    <row r="313" spans="6:23">
      <c r="F313" s="210"/>
      <c r="G313" s="185"/>
      <c r="I313" s="155"/>
      <c r="U313" s="55"/>
      <c r="V313" s="18"/>
      <c r="W313" s="56"/>
    </row>
    <row r="314" spans="6:23">
      <c r="F314" s="210"/>
      <c r="G314" s="185"/>
      <c r="I314" s="155"/>
      <c r="U314" s="55"/>
      <c r="V314" s="18"/>
      <c r="W314" s="56"/>
    </row>
    <row r="315" spans="6:23">
      <c r="F315" s="210"/>
      <c r="G315" s="185"/>
      <c r="I315" s="155"/>
      <c r="U315" s="55"/>
      <c r="V315" s="18"/>
      <c r="W315" s="56"/>
    </row>
    <row r="316" spans="6:23">
      <c r="F316" s="210"/>
      <c r="G316" s="185"/>
      <c r="I316" s="155"/>
      <c r="U316" s="55"/>
      <c r="V316" s="18"/>
      <c r="W316" s="56"/>
    </row>
    <row r="317" spans="6:23">
      <c r="F317" s="210"/>
      <c r="G317" s="185"/>
      <c r="I317" s="155"/>
      <c r="U317" s="55"/>
      <c r="V317" s="18"/>
      <c r="W317" s="56"/>
    </row>
    <row r="318" spans="6:23">
      <c r="F318" s="210"/>
      <c r="G318" s="185"/>
      <c r="I318" s="155"/>
      <c r="U318" s="55"/>
      <c r="V318" s="18"/>
      <c r="W318" s="56"/>
    </row>
    <row r="319" spans="6:23">
      <c r="F319" s="210"/>
      <c r="G319" s="185"/>
      <c r="I319" s="155"/>
      <c r="U319" s="55"/>
      <c r="V319" s="18"/>
      <c r="W319" s="56"/>
    </row>
    <row r="320" spans="6:23" ht="15" thickBot="1">
      <c r="F320" s="210"/>
      <c r="G320" s="185"/>
      <c r="I320" s="155"/>
      <c r="U320" s="55"/>
      <c r="V320" s="18"/>
      <c r="W320" s="56"/>
    </row>
    <row r="321" spans="3:23" ht="15.75" thickBot="1">
      <c r="C321" s="77" t="s">
        <v>18</v>
      </c>
      <c r="D321" s="178">
        <f>SUM(D294:D320)</f>
        <v>10</v>
      </c>
      <c r="F321" s="210" t="s">
        <v>18</v>
      </c>
      <c r="G321" s="185">
        <f>SUM(G294:G320)</f>
        <v>9</v>
      </c>
      <c r="I321" s="155" t="s">
        <v>18</v>
      </c>
      <c r="J321" s="44">
        <f>SUM(J294:J320)</f>
        <v>0</v>
      </c>
      <c r="K321" s="32">
        <f>SUM(K294:K320)</f>
        <v>3</v>
      </c>
      <c r="M321" s="77" t="s">
        <v>18</v>
      </c>
      <c r="N321" s="44">
        <f>SUM(N294:N320)</f>
        <v>0</v>
      </c>
      <c r="O321" s="44">
        <v>1</v>
      </c>
      <c r="Q321" s="77" t="s">
        <v>18</v>
      </c>
      <c r="R321" s="44">
        <f>SUM(R294:R320)</f>
        <v>0</v>
      </c>
      <c r="S321" s="44">
        <v>1</v>
      </c>
      <c r="U321" s="79" t="s">
        <v>18</v>
      </c>
      <c r="V321" s="56">
        <f>SUM(V294:V320)</f>
        <v>0</v>
      </c>
      <c r="W321" s="56"/>
    </row>
    <row r="322" spans="3:23" ht="13.9" customHeight="1">
      <c r="C322" s="34" t="s">
        <v>81</v>
      </c>
      <c r="F322" s="210" t="s">
        <v>81</v>
      </c>
      <c r="G322" s="185"/>
      <c r="I322" s="155" t="s">
        <v>81</v>
      </c>
      <c r="M322" s="34" t="s">
        <v>81</v>
      </c>
      <c r="Q322" s="34" t="s">
        <v>81</v>
      </c>
    </row>
    <row r="323" spans="3:23" ht="16.149999999999999" customHeight="1">
      <c r="C323" s="129" t="s">
        <v>109</v>
      </c>
      <c r="D323" s="149">
        <v>2</v>
      </c>
      <c r="F323" s="210" t="s">
        <v>82</v>
      </c>
      <c r="G323" s="193">
        <v>1</v>
      </c>
      <c r="I323" s="155" t="s">
        <v>41</v>
      </c>
      <c r="K323" s="32">
        <v>1</v>
      </c>
      <c r="M323" t="s">
        <v>39</v>
      </c>
      <c r="O323" s="44">
        <v>1</v>
      </c>
      <c r="Q323" t="s">
        <v>33</v>
      </c>
      <c r="S323" s="44">
        <v>1</v>
      </c>
    </row>
    <row r="324" spans="3:23" ht="16.149999999999999" customHeight="1">
      <c r="C324" s="129" t="s">
        <v>76</v>
      </c>
      <c r="D324" s="149">
        <v>1</v>
      </c>
      <c r="F324" s="210" t="s">
        <v>83</v>
      </c>
      <c r="G324" s="193">
        <v>1</v>
      </c>
      <c r="I324" s="155"/>
      <c r="M324" t="s">
        <v>41</v>
      </c>
      <c r="O324" s="44">
        <v>1</v>
      </c>
      <c r="Q324" t="s">
        <v>60</v>
      </c>
      <c r="S324" s="44">
        <v>1</v>
      </c>
    </row>
    <row r="325" spans="3:23" ht="13.9" customHeight="1">
      <c r="C325" s="129" t="s">
        <v>149</v>
      </c>
      <c r="D325" s="149">
        <v>1</v>
      </c>
      <c r="F325" s="210" t="s">
        <v>84</v>
      </c>
      <c r="G325" s="193">
        <v>1</v>
      </c>
      <c r="I325" s="155"/>
      <c r="Q325" t="s">
        <v>97</v>
      </c>
      <c r="S325" s="44">
        <v>1</v>
      </c>
    </row>
    <row r="326" spans="3:23">
      <c r="C326" s="129" t="s">
        <v>93</v>
      </c>
      <c r="D326" s="149">
        <v>1</v>
      </c>
      <c r="F326" s="210" t="s">
        <v>85</v>
      </c>
      <c r="G326" s="193">
        <v>1</v>
      </c>
      <c r="I326" s="155"/>
      <c r="Q326" s="155" t="s">
        <v>152</v>
      </c>
      <c r="S326" s="44">
        <v>1</v>
      </c>
    </row>
    <row r="327" spans="3:23">
      <c r="C327" s="129" t="s">
        <v>35</v>
      </c>
      <c r="D327" s="149">
        <v>1</v>
      </c>
      <c r="F327" s="210" t="s">
        <v>22</v>
      </c>
      <c r="G327" s="193">
        <v>1</v>
      </c>
      <c r="I327" s="155"/>
    </row>
    <row r="328" spans="3:23">
      <c r="C328" s="129" t="s">
        <v>74</v>
      </c>
      <c r="D328" s="149">
        <v>1</v>
      </c>
      <c r="F328" s="210" t="s">
        <v>86</v>
      </c>
      <c r="G328" s="193">
        <v>1</v>
      </c>
      <c r="I328" s="155"/>
    </row>
    <row r="329" spans="3:23">
      <c r="C329" s="129" t="s">
        <v>150</v>
      </c>
      <c r="D329" s="149">
        <v>1</v>
      </c>
      <c r="F329" s="210" t="s">
        <v>90</v>
      </c>
      <c r="G329" s="193">
        <v>1</v>
      </c>
      <c r="I329" s="155"/>
    </row>
    <row r="330" spans="3:23">
      <c r="C330" s="129" t="s">
        <v>46</v>
      </c>
      <c r="D330" s="149">
        <v>1</v>
      </c>
      <c r="F330" s="210" t="s">
        <v>91</v>
      </c>
      <c r="G330" s="193">
        <v>1</v>
      </c>
      <c r="I330" s="155"/>
    </row>
    <row r="331" spans="3:23">
      <c r="C331" s="131" t="s">
        <v>93</v>
      </c>
      <c r="D331" s="179">
        <v>1</v>
      </c>
      <c r="F331" s="210" t="s">
        <v>92</v>
      </c>
      <c r="G331" s="193">
        <v>1</v>
      </c>
      <c r="I331" s="155"/>
    </row>
    <row r="332" spans="3:23">
      <c r="C332" s="131" t="s">
        <v>34</v>
      </c>
      <c r="D332" s="180">
        <v>1</v>
      </c>
      <c r="F332" s="210" t="s">
        <v>91</v>
      </c>
      <c r="G332" s="194">
        <v>1</v>
      </c>
      <c r="I332" s="155"/>
    </row>
    <row r="333" spans="3:23">
      <c r="C333" s="131" t="s">
        <v>35</v>
      </c>
      <c r="D333" s="180">
        <v>1</v>
      </c>
      <c r="F333" s="210"/>
      <c r="G333" s="185"/>
      <c r="I333" s="155"/>
    </row>
    <row r="334" spans="3:23">
      <c r="C334" s="131" t="s">
        <v>45</v>
      </c>
      <c r="D334" s="179">
        <v>1</v>
      </c>
      <c r="F334" s="210"/>
      <c r="G334" s="185"/>
      <c r="I334" s="155"/>
    </row>
    <row r="335" spans="3:23">
      <c r="C335" s="131" t="s">
        <v>41</v>
      </c>
      <c r="D335" s="179">
        <v>1</v>
      </c>
      <c r="F335" s="210"/>
      <c r="G335" s="185"/>
      <c r="I335" s="155"/>
    </row>
    <row r="336" spans="3:23">
      <c r="C336" s="131" t="s">
        <v>94</v>
      </c>
      <c r="D336" s="179">
        <v>1</v>
      </c>
      <c r="F336" s="210"/>
      <c r="G336" s="185"/>
      <c r="I336" s="155"/>
    </row>
    <row r="337" spans="3:19">
      <c r="C337" s="128" t="s">
        <v>95</v>
      </c>
      <c r="D337" s="181">
        <v>1</v>
      </c>
      <c r="F337" s="210"/>
      <c r="G337" s="185"/>
      <c r="I337" s="155"/>
    </row>
    <row r="338" spans="3:19">
      <c r="C338" s="213" t="s">
        <v>53</v>
      </c>
      <c r="D338" s="179">
        <v>1</v>
      </c>
      <c r="F338" s="210"/>
      <c r="G338" s="185"/>
      <c r="I338" s="155"/>
    </row>
    <row r="339" spans="3:19">
      <c r="C339" s="213" t="s">
        <v>52</v>
      </c>
      <c r="D339" s="179">
        <v>1</v>
      </c>
      <c r="F339" s="210"/>
      <c r="G339" s="185"/>
      <c r="I339" s="155"/>
    </row>
    <row r="340" spans="3:19">
      <c r="F340" s="210"/>
      <c r="G340" s="185"/>
      <c r="I340" s="155"/>
    </row>
    <row r="341" spans="3:19">
      <c r="F341" s="210"/>
      <c r="G341" s="185"/>
      <c r="I341" s="155"/>
    </row>
    <row r="342" spans="3:19">
      <c r="F342" s="210"/>
      <c r="G342" s="185"/>
      <c r="I342" s="155"/>
    </row>
    <row r="343" spans="3:19">
      <c r="F343" s="210"/>
      <c r="G343" s="185"/>
      <c r="I343" s="155"/>
    </row>
    <row r="344" spans="3:19" ht="15" thickBot="1">
      <c r="F344" s="210"/>
      <c r="G344" s="185"/>
      <c r="I344" s="155"/>
    </row>
    <row r="345" spans="3:19" ht="15.75" thickBot="1">
      <c r="C345" s="77" t="s">
        <v>18</v>
      </c>
      <c r="D345" s="178">
        <f>SUM(D323:D344)</f>
        <v>18</v>
      </c>
      <c r="F345" s="210" t="s">
        <v>18</v>
      </c>
      <c r="G345" s="185">
        <f>SUM(G323:G344)</f>
        <v>10</v>
      </c>
      <c r="I345" s="155" t="s">
        <v>18</v>
      </c>
      <c r="J345" s="32">
        <f>SUM(J323:J344)</f>
        <v>0</v>
      </c>
      <c r="K345" s="32">
        <f>SUM(K323:K344)</f>
        <v>1</v>
      </c>
      <c r="M345" s="77" t="s">
        <v>18</v>
      </c>
      <c r="N345" s="32">
        <f>SUM(N323:N344)</f>
        <v>0</v>
      </c>
      <c r="O345" s="44">
        <f>SUM(O323:O344)</f>
        <v>2</v>
      </c>
      <c r="Q345" s="77" t="s">
        <v>18</v>
      </c>
      <c r="R345" s="32">
        <f>SUM(R323:R344)</f>
        <v>0</v>
      </c>
      <c r="S345" s="44">
        <f>SUM(S323:S344)</f>
        <v>4</v>
      </c>
    </row>
    <row r="346" spans="3:19">
      <c r="C346" s="34" t="s">
        <v>100</v>
      </c>
      <c r="F346" s="210" t="s">
        <v>100</v>
      </c>
      <c r="G346" s="185"/>
      <c r="I346" s="155" t="s">
        <v>100</v>
      </c>
      <c r="M346" s="34" t="s">
        <v>100</v>
      </c>
      <c r="Q346" s="34" t="s">
        <v>100</v>
      </c>
    </row>
    <row r="347" spans="3:19">
      <c r="C347" s="127" t="s">
        <v>71</v>
      </c>
      <c r="D347" s="150">
        <v>1</v>
      </c>
      <c r="F347" s="210" t="s">
        <v>101</v>
      </c>
      <c r="G347" s="193">
        <v>1</v>
      </c>
      <c r="I347" s="155" t="s">
        <v>60</v>
      </c>
      <c r="K347" s="32">
        <v>1</v>
      </c>
      <c r="M347" t="s">
        <v>77</v>
      </c>
      <c r="O347" s="44">
        <v>1</v>
      </c>
      <c r="S347" s="44">
        <v>0</v>
      </c>
    </row>
    <row r="348" spans="3:19">
      <c r="C348" s="127" t="s">
        <v>40</v>
      </c>
      <c r="D348" s="150">
        <v>1</v>
      </c>
      <c r="F348" s="210" t="s">
        <v>38</v>
      </c>
      <c r="G348" s="193">
        <v>1</v>
      </c>
      <c r="I348" s="155" t="s">
        <v>110</v>
      </c>
      <c r="K348" s="32">
        <v>1</v>
      </c>
      <c r="M348" t="s">
        <v>80</v>
      </c>
      <c r="O348" s="44">
        <v>1</v>
      </c>
    </row>
    <row r="349" spans="3:19">
      <c r="C349" s="127" t="s">
        <v>80</v>
      </c>
      <c r="D349" s="150">
        <v>1</v>
      </c>
      <c r="F349" s="210" t="s">
        <v>102</v>
      </c>
      <c r="G349" s="193">
        <v>1</v>
      </c>
      <c r="I349" s="155" t="s">
        <v>111</v>
      </c>
      <c r="K349" s="32">
        <v>1</v>
      </c>
      <c r="M349" t="s">
        <v>112</v>
      </c>
      <c r="O349" s="44">
        <v>1</v>
      </c>
    </row>
    <row r="350" spans="3:19">
      <c r="C350" s="127" t="s">
        <v>60</v>
      </c>
      <c r="D350" s="150">
        <v>1</v>
      </c>
      <c r="F350" s="210" t="s">
        <v>64</v>
      </c>
      <c r="G350" s="193">
        <v>1</v>
      </c>
      <c r="I350" s="155"/>
      <c r="M350" t="s">
        <v>60</v>
      </c>
      <c r="O350" s="44">
        <v>1</v>
      </c>
    </row>
    <row r="351" spans="3:19">
      <c r="C351" s="127" t="s">
        <v>93</v>
      </c>
      <c r="D351" s="150">
        <v>1</v>
      </c>
      <c r="F351" s="210" t="s">
        <v>61</v>
      </c>
      <c r="G351" s="195">
        <v>1</v>
      </c>
      <c r="I351" s="155"/>
      <c r="M351" t="s">
        <v>113</v>
      </c>
      <c r="O351" s="44">
        <v>1</v>
      </c>
    </row>
    <row r="352" spans="3:19">
      <c r="C352" s="127" t="s">
        <v>41</v>
      </c>
      <c r="D352" s="150">
        <v>1</v>
      </c>
      <c r="F352" s="210" t="s">
        <v>35</v>
      </c>
      <c r="G352" s="195">
        <v>1</v>
      </c>
      <c r="I352" s="155"/>
    </row>
    <row r="353" spans="3:9">
      <c r="C353" s="127" t="s">
        <v>90</v>
      </c>
      <c r="D353" s="150">
        <v>1</v>
      </c>
      <c r="F353" s="210" t="s">
        <v>103</v>
      </c>
      <c r="G353" s="195">
        <v>1</v>
      </c>
      <c r="I353" s="155"/>
    </row>
    <row r="354" spans="3:9">
      <c r="C354" s="127" t="s">
        <v>46</v>
      </c>
      <c r="D354" s="150">
        <v>2</v>
      </c>
      <c r="F354" s="210" t="s">
        <v>39</v>
      </c>
      <c r="G354" s="195">
        <v>1</v>
      </c>
      <c r="I354" s="155"/>
    </row>
    <row r="355" spans="3:9">
      <c r="F355" s="210" t="s">
        <v>104</v>
      </c>
      <c r="G355" s="195">
        <v>1</v>
      </c>
      <c r="I355" s="155"/>
    </row>
    <row r="356" spans="3:9">
      <c r="F356" s="210" t="s">
        <v>105</v>
      </c>
      <c r="G356" s="195">
        <v>1</v>
      </c>
      <c r="I356" s="155"/>
    </row>
    <row r="357" spans="3:9">
      <c r="F357" s="210" t="s">
        <v>21</v>
      </c>
      <c r="G357" s="195">
        <v>1</v>
      </c>
      <c r="I357" s="155"/>
    </row>
    <row r="358" spans="3:9">
      <c r="F358" s="210" t="s">
        <v>35</v>
      </c>
      <c r="G358" s="195">
        <v>1</v>
      </c>
      <c r="I358" s="155"/>
    </row>
    <row r="359" spans="3:9">
      <c r="F359" s="210" t="s">
        <v>108</v>
      </c>
      <c r="G359" s="185">
        <v>1</v>
      </c>
      <c r="I359" s="155"/>
    </row>
    <row r="360" spans="3:9">
      <c r="F360" s="210"/>
      <c r="G360" s="185"/>
      <c r="I360" s="155"/>
    </row>
    <row r="361" spans="3:9">
      <c r="F361" s="210"/>
      <c r="G361" s="185"/>
      <c r="I361" s="155"/>
    </row>
    <row r="362" spans="3:9">
      <c r="F362" s="210"/>
      <c r="G362" s="185"/>
      <c r="I362" s="155"/>
    </row>
    <row r="363" spans="3:9">
      <c r="F363" s="210"/>
      <c r="G363" s="185"/>
      <c r="I363" s="155"/>
    </row>
    <row r="364" spans="3:9">
      <c r="F364" s="210"/>
      <c r="G364" s="185"/>
      <c r="I364" s="155"/>
    </row>
    <row r="365" spans="3:9">
      <c r="F365" s="210"/>
      <c r="G365" s="185"/>
      <c r="I365" s="155"/>
    </row>
    <row r="366" spans="3:9">
      <c r="F366" s="210"/>
      <c r="G366" s="185"/>
      <c r="I366" s="155"/>
    </row>
    <row r="367" spans="3:9">
      <c r="F367" s="210"/>
      <c r="G367" s="185"/>
      <c r="I367" s="155"/>
    </row>
    <row r="368" spans="3:9">
      <c r="F368" s="210"/>
      <c r="G368" s="185"/>
      <c r="I368" s="155"/>
    </row>
    <row r="369" spans="1:25">
      <c r="F369" s="210"/>
      <c r="G369" s="185"/>
      <c r="I369" s="155"/>
    </row>
    <row r="370" spans="1:25">
      <c r="F370" s="210"/>
      <c r="G370" s="185"/>
      <c r="I370" s="155"/>
    </row>
    <row r="371" spans="1:25">
      <c r="F371" s="210"/>
      <c r="G371" s="185"/>
      <c r="I371" s="155"/>
    </row>
    <row r="372" spans="1:25">
      <c r="F372" s="210"/>
      <c r="G372" s="185"/>
      <c r="I372" s="155"/>
    </row>
    <row r="373" spans="1:25">
      <c r="F373" s="210"/>
      <c r="G373" s="185"/>
      <c r="I373" s="155"/>
    </row>
    <row r="374" spans="1:25">
      <c r="F374" s="210"/>
      <c r="G374" s="185"/>
      <c r="I374" s="155"/>
    </row>
    <row r="375" spans="1:25" ht="15" thickBot="1">
      <c r="F375" s="210"/>
      <c r="G375" s="185"/>
      <c r="I375" s="155"/>
    </row>
    <row r="376" spans="1:25" s="4" customFormat="1" ht="15.75" thickBot="1">
      <c r="A376" s="139"/>
      <c r="B376" s="13"/>
      <c r="C376" s="77" t="s">
        <v>18</v>
      </c>
      <c r="D376" s="178">
        <f>SUM(D347:D375)</f>
        <v>9</v>
      </c>
      <c r="E376" s="13"/>
      <c r="F376" s="210" t="s">
        <v>18</v>
      </c>
      <c r="G376" s="188">
        <f>SUM(G347:G375)</f>
        <v>13</v>
      </c>
      <c r="H376" s="14"/>
      <c r="I376" s="217" t="s">
        <v>18</v>
      </c>
      <c r="J376" s="39">
        <f>SUM(J347:J375)</f>
        <v>0</v>
      </c>
      <c r="K376" s="39">
        <f>SUM(K347:K375)</f>
        <v>3</v>
      </c>
      <c r="L376" s="14"/>
      <c r="M376" s="77" t="s">
        <v>18</v>
      </c>
      <c r="N376" s="39">
        <f>SUM(N347:N375)</f>
        <v>0</v>
      </c>
      <c r="O376" s="45">
        <f>SUM(O347:O375)</f>
        <v>5</v>
      </c>
      <c r="P376" s="15"/>
      <c r="Q376" s="77" t="s">
        <v>18</v>
      </c>
      <c r="R376" s="39">
        <f>SUM(R347:R375)</f>
        <v>0</v>
      </c>
      <c r="S376" s="45">
        <f>SUM(S347:S375)</f>
        <v>0</v>
      </c>
      <c r="T376" s="137"/>
      <c r="U376" s="38"/>
      <c r="V376" s="138"/>
      <c r="W376" s="45"/>
      <c r="X376" s="14"/>
      <c r="Y376" s="16"/>
    </row>
    <row r="377" spans="1:25">
      <c r="C377" s="34" t="s">
        <v>114</v>
      </c>
      <c r="F377" s="210" t="s">
        <v>114</v>
      </c>
      <c r="G377" s="185"/>
      <c r="I377" s="233" t="s">
        <v>120</v>
      </c>
      <c r="M377" s="34" t="s">
        <v>120</v>
      </c>
      <c r="Q377" s="34" t="s">
        <v>120</v>
      </c>
    </row>
    <row r="378" spans="1:25">
      <c r="C378" s="127" t="s">
        <v>151</v>
      </c>
      <c r="D378" s="150">
        <v>1</v>
      </c>
      <c r="F378" s="210" t="s">
        <v>116</v>
      </c>
      <c r="G378" s="193">
        <v>1</v>
      </c>
      <c r="I378" s="155" t="s">
        <v>129</v>
      </c>
      <c r="K378" s="32">
        <v>1</v>
      </c>
      <c r="M378" s="33" t="s">
        <v>130</v>
      </c>
      <c r="O378" s="44">
        <v>1</v>
      </c>
      <c r="Q378" s="33" t="s">
        <v>127</v>
      </c>
      <c r="S378" s="44">
        <v>1</v>
      </c>
    </row>
    <row r="379" spans="1:25">
      <c r="C379" s="127" t="s">
        <v>52</v>
      </c>
      <c r="D379" s="150">
        <v>2</v>
      </c>
      <c r="F379" s="210" t="s">
        <v>107</v>
      </c>
      <c r="G379" s="193">
        <v>1</v>
      </c>
      <c r="I379" s="155" t="s">
        <v>112</v>
      </c>
      <c r="K379" s="32">
        <v>1</v>
      </c>
      <c r="M379" s="33" t="s">
        <v>131</v>
      </c>
      <c r="O379" s="44">
        <v>1</v>
      </c>
      <c r="Q379" s="33" t="s">
        <v>128</v>
      </c>
      <c r="S379" s="44">
        <v>1</v>
      </c>
    </row>
    <row r="380" spans="1:25">
      <c r="C380" s="127" t="s">
        <v>43</v>
      </c>
      <c r="D380" s="150">
        <v>1</v>
      </c>
      <c r="F380" s="210" t="s">
        <v>36</v>
      </c>
      <c r="G380" s="193">
        <v>1</v>
      </c>
      <c r="I380" s="155" t="s">
        <v>105</v>
      </c>
      <c r="K380" s="32">
        <v>1</v>
      </c>
      <c r="M380" s="33" t="s">
        <v>132</v>
      </c>
      <c r="O380" s="44">
        <v>1</v>
      </c>
      <c r="Q380" t="s">
        <v>110</v>
      </c>
      <c r="S380" s="44">
        <v>1</v>
      </c>
    </row>
    <row r="381" spans="1:25" ht="13.9" customHeight="1">
      <c r="C381" s="127" t="s">
        <v>75</v>
      </c>
      <c r="D381" s="150">
        <v>1</v>
      </c>
      <c r="F381" s="210" t="s">
        <v>85</v>
      </c>
      <c r="G381" s="193">
        <v>1</v>
      </c>
      <c r="I381" s="155" t="s">
        <v>124</v>
      </c>
      <c r="K381" s="32">
        <v>1</v>
      </c>
      <c r="Q381" t="s">
        <v>115</v>
      </c>
      <c r="S381" s="44">
        <v>1</v>
      </c>
    </row>
    <row r="382" spans="1:25" ht="15" customHeight="1">
      <c r="C382" s="127" t="s">
        <v>152</v>
      </c>
      <c r="D382" s="150">
        <v>1</v>
      </c>
      <c r="F382" s="210" t="s">
        <v>117</v>
      </c>
      <c r="G382" s="193">
        <v>1</v>
      </c>
      <c r="I382" s="155" t="s">
        <v>115</v>
      </c>
      <c r="K382" s="32">
        <v>1</v>
      </c>
      <c r="Q382" t="s">
        <v>74</v>
      </c>
      <c r="S382" s="44">
        <v>1</v>
      </c>
    </row>
    <row r="383" spans="1:25" ht="15" customHeight="1">
      <c r="F383" s="210" t="s">
        <v>118</v>
      </c>
      <c r="G383" s="193">
        <v>1</v>
      </c>
      <c r="I383" s="155"/>
    </row>
    <row r="384" spans="1:25" ht="13.9" customHeight="1">
      <c r="F384" s="210" t="s">
        <v>119</v>
      </c>
      <c r="G384" s="193">
        <v>1</v>
      </c>
      <c r="I384" s="155"/>
    </row>
    <row r="385" spans="6:9" ht="15" customHeight="1">
      <c r="F385" s="210" t="s">
        <v>58</v>
      </c>
      <c r="G385" s="193">
        <v>1</v>
      </c>
      <c r="I385" s="155"/>
    </row>
    <row r="386" spans="6:9" ht="13.15" customHeight="1">
      <c r="F386" s="210" t="s">
        <v>88</v>
      </c>
      <c r="G386" s="193">
        <v>1</v>
      </c>
      <c r="I386" s="155"/>
    </row>
    <row r="387" spans="6:9" ht="13.15" customHeight="1">
      <c r="F387" s="210" t="s">
        <v>122</v>
      </c>
      <c r="G387" s="185">
        <v>1</v>
      </c>
      <c r="I387" s="155"/>
    </row>
    <row r="388" spans="6:9" ht="13.15" customHeight="1">
      <c r="F388" s="210" t="s">
        <v>62</v>
      </c>
      <c r="G388" s="195">
        <v>1</v>
      </c>
      <c r="I388" s="155"/>
    </row>
    <row r="389" spans="6:9" ht="13.15" customHeight="1">
      <c r="F389" s="210" t="s">
        <v>45</v>
      </c>
      <c r="G389" s="195">
        <v>1</v>
      </c>
      <c r="I389" s="155"/>
    </row>
    <row r="390" spans="6:9" ht="13.15" customHeight="1">
      <c r="F390" s="210" t="s">
        <v>52</v>
      </c>
      <c r="G390" s="195">
        <v>1</v>
      </c>
      <c r="I390" s="155"/>
    </row>
    <row r="391" spans="6:9" ht="13.15" customHeight="1">
      <c r="F391" s="210" t="s">
        <v>43</v>
      </c>
      <c r="G391" s="195">
        <v>1</v>
      </c>
      <c r="I391" s="155"/>
    </row>
    <row r="392" spans="6:9" ht="13.15" customHeight="1">
      <c r="F392" s="210" t="s">
        <v>90</v>
      </c>
      <c r="G392" s="195">
        <v>1</v>
      </c>
      <c r="I392" s="155"/>
    </row>
    <row r="393" spans="6:9" ht="13.15" customHeight="1">
      <c r="F393" s="210" t="s">
        <v>75</v>
      </c>
      <c r="G393" s="195">
        <v>1</v>
      </c>
      <c r="I393" s="155"/>
    </row>
    <row r="394" spans="6:9" ht="13.15" customHeight="1">
      <c r="F394" s="210" t="s">
        <v>124</v>
      </c>
      <c r="G394" s="195">
        <v>1</v>
      </c>
      <c r="I394" s="155"/>
    </row>
    <row r="395" spans="6:9" ht="15">
      <c r="F395" s="210" t="s">
        <v>35</v>
      </c>
      <c r="G395" s="195">
        <v>1</v>
      </c>
      <c r="I395" s="217"/>
    </row>
    <row r="396" spans="6:9">
      <c r="F396" s="210" t="s">
        <v>121</v>
      </c>
      <c r="G396" s="195">
        <v>1</v>
      </c>
      <c r="I396" s="155"/>
    </row>
    <row r="397" spans="6:9">
      <c r="F397" s="210" t="s">
        <v>87</v>
      </c>
      <c r="G397" s="195">
        <v>1</v>
      </c>
      <c r="I397" s="155"/>
    </row>
    <row r="398" spans="6:9">
      <c r="F398" s="210" t="s">
        <v>87</v>
      </c>
      <c r="G398" s="195">
        <v>1</v>
      </c>
      <c r="I398" s="155"/>
    </row>
    <row r="399" spans="6:9">
      <c r="F399" s="210" t="s">
        <v>125</v>
      </c>
      <c r="G399" s="195">
        <v>1</v>
      </c>
      <c r="I399" s="155"/>
    </row>
    <row r="400" spans="6:9">
      <c r="F400" s="210" t="s">
        <v>60</v>
      </c>
      <c r="G400" s="195">
        <v>1</v>
      </c>
      <c r="I400" s="155"/>
    </row>
    <row r="401" spans="1:19">
      <c r="F401" s="210" t="s">
        <v>121</v>
      </c>
      <c r="G401" s="195">
        <v>1</v>
      </c>
      <c r="I401" s="155"/>
    </row>
    <row r="402" spans="1:19">
      <c r="F402" s="210" t="s">
        <v>45</v>
      </c>
      <c r="G402" s="195">
        <v>1</v>
      </c>
      <c r="I402" s="155"/>
    </row>
    <row r="403" spans="1:19">
      <c r="F403" s="210" t="s">
        <v>80</v>
      </c>
      <c r="G403" s="195">
        <v>1</v>
      </c>
      <c r="I403" s="155"/>
    </row>
    <row r="404" spans="1:19">
      <c r="F404" s="210" t="s">
        <v>126</v>
      </c>
      <c r="G404" s="195">
        <v>1</v>
      </c>
      <c r="I404" s="155"/>
    </row>
    <row r="405" spans="1:19">
      <c r="F405" s="210" t="s">
        <v>53</v>
      </c>
      <c r="G405" s="195">
        <v>1</v>
      </c>
      <c r="I405" s="155"/>
    </row>
    <row r="406" spans="1:19">
      <c r="F406" s="210" t="s">
        <v>110</v>
      </c>
      <c r="G406" s="195">
        <v>1</v>
      </c>
      <c r="I406" s="155"/>
    </row>
    <row r="407" spans="1:19">
      <c r="F407" s="210" t="s">
        <v>87</v>
      </c>
      <c r="G407" s="195">
        <v>1</v>
      </c>
      <c r="I407" s="155"/>
    </row>
    <row r="408" spans="1:19">
      <c r="F408" s="210"/>
      <c r="G408" s="185"/>
      <c r="I408" s="155"/>
    </row>
    <row r="409" spans="1:19">
      <c r="F409" s="210"/>
      <c r="G409" s="185"/>
      <c r="I409" s="155"/>
    </row>
    <row r="410" spans="1:19">
      <c r="F410" s="210"/>
      <c r="G410" s="185"/>
      <c r="I410" s="155"/>
    </row>
    <row r="411" spans="1:19">
      <c r="F411" s="210"/>
      <c r="G411" s="185"/>
      <c r="I411" s="155"/>
    </row>
    <row r="412" spans="1:19">
      <c r="F412" s="210"/>
      <c r="G412" s="185"/>
      <c r="I412" s="155"/>
    </row>
    <row r="413" spans="1:19" ht="15" thickBot="1">
      <c r="F413" s="210"/>
      <c r="G413" s="185"/>
      <c r="I413" s="155"/>
    </row>
    <row r="414" spans="1:19" ht="15.75" thickBot="1">
      <c r="A414" s="141"/>
      <c r="C414" s="77" t="s">
        <v>18</v>
      </c>
      <c r="D414" s="178">
        <f>SUM(D378:D395)</f>
        <v>6</v>
      </c>
      <c r="F414" s="211" t="s">
        <v>18</v>
      </c>
      <c r="G414" s="75">
        <f>SUM(G378:G413)</f>
        <v>30</v>
      </c>
      <c r="I414" s="226" t="s">
        <v>18</v>
      </c>
      <c r="J414" s="39">
        <f>SUM(J378:J398)</f>
        <v>0</v>
      </c>
      <c r="K414" s="32">
        <f>SUM(K378:K413)</f>
        <v>5</v>
      </c>
      <c r="M414" s="77" t="s">
        <v>18</v>
      </c>
      <c r="N414" s="39">
        <f>SUM(N378:N398)</f>
        <v>0</v>
      </c>
      <c r="O414" s="44">
        <f>SUM(O378:O413)</f>
        <v>3</v>
      </c>
      <c r="Q414" s="77" t="s">
        <v>18</v>
      </c>
      <c r="R414" s="39">
        <f>SUM(R378:R398)</f>
        <v>0</v>
      </c>
      <c r="S414" s="44">
        <f>SUM(S378:S413)</f>
        <v>5</v>
      </c>
    </row>
    <row r="416" spans="1:19">
      <c r="A416" s="155" t="s">
        <v>52</v>
      </c>
      <c r="D416" s="182">
        <f>SUMIF(C4:$C$387,A416,D4:D387)</f>
        <v>4</v>
      </c>
      <c r="G416" s="111">
        <f>SUMIF($F$4:$F$413,F390,$G$4:$G$413)</f>
        <v>2</v>
      </c>
      <c r="K416" s="32">
        <f>SUMIF(I227:I413,A416,K227:K413)</f>
        <v>0</v>
      </c>
      <c r="O416" s="44">
        <f>SUMIF($M$263:$M$413,A416,$O$263:$O$413)</f>
        <v>0</v>
      </c>
      <c r="S416" s="44">
        <f>SUMIF($Q$263:$Q$413,A416,$S$263:$S$413)</f>
        <v>0</v>
      </c>
    </row>
    <row r="417" spans="1:19">
      <c r="A417" s="155" t="s">
        <v>92</v>
      </c>
      <c r="D417" s="182">
        <f>SUMIF(C5:$C$387,A417,D5:D388)</f>
        <v>0</v>
      </c>
      <c r="G417" s="111">
        <f t="shared" ref="G417:G472" si="0">SUMIF($F$4:$F$413,F391,$G$4:$G$413)</f>
        <v>1</v>
      </c>
      <c r="K417" s="32">
        <f ca="1">SUMIF(I3:J414,A417,K4:K414)</f>
        <v>0</v>
      </c>
      <c r="O417" s="44">
        <f t="shared" ref="O417:O479" si="1">SUMIF($M$263:$M$413,A417,$O$263:$O$413)</f>
        <v>0</v>
      </c>
      <c r="S417" s="44">
        <f t="shared" ref="S417:S479" si="2">SUMIF($Q$263:$Q$413,A417,$S$263:$S$413)</f>
        <v>0</v>
      </c>
    </row>
    <row r="418" spans="1:19">
      <c r="A418" s="155" t="s">
        <v>44</v>
      </c>
      <c r="D418" s="182">
        <f>SUMIF(C6:$C$387,A418,D6:D389)</f>
        <v>0</v>
      </c>
      <c r="G418" s="111">
        <f t="shared" si="0"/>
        <v>2</v>
      </c>
      <c r="K418" s="32">
        <f ca="1">SUMIF(I4:J415,A418,K5:K415)</f>
        <v>1</v>
      </c>
      <c r="O418" s="44">
        <f t="shared" si="1"/>
        <v>0</v>
      </c>
      <c r="S418" s="44">
        <f t="shared" si="2"/>
        <v>0</v>
      </c>
    </row>
    <row r="419" spans="1:19">
      <c r="A419" s="155" t="s">
        <v>77</v>
      </c>
      <c r="D419" s="182">
        <f>SUMIF(C7:$C$387,A419,D7:D390)</f>
        <v>0</v>
      </c>
      <c r="G419" s="111">
        <f t="shared" si="0"/>
        <v>1</v>
      </c>
      <c r="K419" s="32">
        <f ca="1">SUMIF(I5:J416,A419,K6:K416)</f>
        <v>0</v>
      </c>
      <c r="O419" s="44">
        <f t="shared" si="1"/>
        <v>1</v>
      </c>
      <c r="S419" s="44">
        <f t="shared" si="2"/>
        <v>0</v>
      </c>
    </row>
    <row r="420" spans="1:19">
      <c r="A420" s="155" t="s">
        <v>198</v>
      </c>
      <c r="D420" s="182">
        <f>SUMIF(C8:$C$387,A420,D8:D391)</f>
        <v>0</v>
      </c>
      <c r="G420" s="111">
        <f t="shared" si="0"/>
        <v>1</v>
      </c>
      <c r="K420" s="32">
        <f ca="1">SUMIF(I6:J417,A420,K7:K417)</f>
        <v>0</v>
      </c>
      <c r="O420" s="44">
        <f t="shared" si="1"/>
        <v>0</v>
      </c>
      <c r="S420" s="44">
        <f t="shared" si="2"/>
        <v>0</v>
      </c>
    </row>
    <row r="421" spans="1:19">
      <c r="A421" s="155" t="s">
        <v>136</v>
      </c>
      <c r="D421" s="182">
        <f>SUMIF(C9:$C$387,A421,D9:D392)</f>
        <v>1</v>
      </c>
      <c r="G421" s="111">
        <f t="shared" si="0"/>
        <v>3</v>
      </c>
      <c r="K421" s="32">
        <f ca="1">SUMIF(I7:J418,A421,K8:K418)</f>
        <v>0</v>
      </c>
      <c r="O421" s="44">
        <f t="shared" si="1"/>
        <v>0</v>
      </c>
      <c r="S421" s="44">
        <f t="shared" si="2"/>
        <v>0</v>
      </c>
    </row>
    <row r="422" spans="1:19">
      <c r="A422" s="155" t="s">
        <v>199</v>
      </c>
      <c r="D422" s="182">
        <f>SUMIF(C10:$C$387,A422,D10:D393)</f>
        <v>0</v>
      </c>
      <c r="G422" s="111">
        <f t="shared" si="0"/>
        <v>2</v>
      </c>
      <c r="K422" s="32">
        <f ca="1">SUMIF(I8:J419,A422,K9:K419)</f>
        <v>0</v>
      </c>
      <c r="O422" s="44">
        <f t="shared" si="1"/>
        <v>0</v>
      </c>
      <c r="S422" s="44">
        <f t="shared" si="2"/>
        <v>0</v>
      </c>
    </row>
    <row r="423" spans="1:19">
      <c r="A423" s="155" t="s">
        <v>91</v>
      </c>
      <c r="D423" s="182">
        <f>SUMIF(C11:$C$387,A423,D11:D394)</f>
        <v>0</v>
      </c>
      <c r="G423" s="111">
        <f t="shared" si="0"/>
        <v>3</v>
      </c>
      <c r="K423" s="32">
        <f ca="1">SUMIF(I9:J420,A423,K10:K420)</f>
        <v>0</v>
      </c>
      <c r="O423" s="44">
        <f t="shared" si="1"/>
        <v>0</v>
      </c>
      <c r="S423" s="44">
        <f t="shared" si="2"/>
        <v>0</v>
      </c>
    </row>
    <row r="424" spans="1:19">
      <c r="A424" s="155" t="s">
        <v>42</v>
      </c>
      <c r="D424" s="182">
        <f>SUMIF(C12:$C$387,A424,D12:D395)</f>
        <v>0</v>
      </c>
      <c r="G424" s="111">
        <f t="shared" si="0"/>
        <v>3</v>
      </c>
      <c r="K424" s="32">
        <f ca="1">SUMIF(I10:J421,A424,K11:K421)</f>
        <v>0</v>
      </c>
      <c r="O424" s="44">
        <f t="shared" si="1"/>
        <v>0</v>
      </c>
      <c r="S424" s="44">
        <f t="shared" si="2"/>
        <v>0</v>
      </c>
    </row>
    <row r="425" spans="1:19">
      <c r="A425" s="155" t="s">
        <v>106</v>
      </c>
      <c r="D425" s="182">
        <f>SUMIF(C13:$C$387,A425,D13:D396)</f>
        <v>0</v>
      </c>
      <c r="G425" s="111">
        <f t="shared" si="0"/>
        <v>1</v>
      </c>
      <c r="K425" s="32">
        <f ca="1">SUMIF(I11:J422,A425,K12:K422)</f>
        <v>0</v>
      </c>
      <c r="O425" s="44">
        <f t="shared" si="1"/>
        <v>0</v>
      </c>
      <c r="S425" s="44">
        <f t="shared" si="2"/>
        <v>0</v>
      </c>
    </row>
    <row r="426" spans="1:19">
      <c r="A426" s="155" t="s">
        <v>53</v>
      </c>
      <c r="D426" s="182">
        <f>SUMIF(C14:$C$387,A426,D14:D397)</f>
        <v>1</v>
      </c>
      <c r="G426" s="111">
        <f t="shared" si="0"/>
        <v>1</v>
      </c>
      <c r="K426" s="32">
        <f ca="1">SUMIF(I12:J423,A426,K13:K423)</f>
        <v>0</v>
      </c>
      <c r="O426" s="44">
        <f t="shared" si="1"/>
        <v>0</v>
      </c>
      <c r="S426" s="44">
        <f t="shared" si="2"/>
        <v>0</v>
      </c>
    </row>
    <row r="427" spans="1:19">
      <c r="A427" s="155" t="s">
        <v>200</v>
      </c>
      <c r="D427" s="182">
        <f>SUMIF(C15:$C$387,A427,D15:D398)</f>
        <v>0</v>
      </c>
      <c r="G427" s="111">
        <f t="shared" si="0"/>
        <v>2</v>
      </c>
      <c r="K427" s="32">
        <f ca="1">SUMIF(I13:J424,A427,K14:K424)</f>
        <v>0</v>
      </c>
      <c r="O427" s="44">
        <f t="shared" si="1"/>
        <v>0</v>
      </c>
      <c r="S427" s="44">
        <f t="shared" si="2"/>
        <v>0</v>
      </c>
    </row>
    <row r="428" spans="1:19">
      <c r="A428" s="155" t="s">
        <v>164</v>
      </c>
      <c r="D428" s="182">
        <f>SUMIF(C16:$C$387,A428,D16:D399)</f>
        <v>0</v>
      </c>
      <c r="G428" s="111">
        <f t="shared" si="0"/>
        <v>3</v>
      </c>
      <c r="K428" s="32">
        <f ca="1">SUMIF(I14:J425,A428,K15:K425)</f>
        <v>0</v>
      </c>
      <c r="O428" s="44">
        <f t="shared" si="1"/>
        <v>0</v>
      </c>
      <c r="S428" s="44">
        <f t="shared" si="2"/>
        <v>0</v>
      </c>
    </row>
    <row r="429" spans="1:19">
      <c r="A429" s="155" t="s">
        <v>130</v>
      </c>
      <c r="D429" s="182">
        <f>SUMIF(C17:$C$387,A429,D17:D400)</f>
        <v>0</v>
      </c>
      <c r="G429" s="111">
        <f t="shared" si="0"/>
        <v>1</v>
      </c>
      <c r="K429" s="32">
        <f ca="1">SUMIF(I15:J426,A429,K16:K426)</f>
        <v>0</v>
      </c>
      <c r="O429" s="44">
        <f t="shared" si="1"/>
        <v>1</v>
      </c>
      <c r="S429" s="44">
        <f t="shared" si="2"/>
        <v>0</v>
      </c>
    </row>
    <row r="430" spans="1:19">
      <c r="A430" s="155" t="s">
        <v>129</v>
      </c>
      <c r="D430" s="182">
        <f>SUMIF(C18:$C$387,A430,D18:D401)</f>
        <v>0</v>
      </c>
      <c r="G430" s="111">
        <f t="shared" si="0"/>
        <v>1</v>
      </c>
      <c r="K430" s="32">
        <f ca="1">SUMIF(I16:J427,A430,K17:K427)</f>
        <v>1</v>
      </c>
      <c r="O430" s="44">
        <f t="shared" si="1"/>
        <v>0</v>
      </c>
      <c r="S430" s="44">
        <f t="shared" si="2"/>
        <v>0</v>
      </c>
    </row>
    <row r="431" spans="1:19">
      <c r="A431" s="155" t="s">
        <v>125</v>
      </c>
      <c r="D431" s="182">
        <f>SUMIF(C19:$C$387,A431,D19:D402)</f>
        <v>0</v>
      </c>
      <c r="G431" s="111">
        <f t="shared" si="0"/>
        <v>2</v>
      </c>
      <c r="K431" s="32">
        <f ca="1">SUMIF(I17:J428,A431,K18:K428)</f>
        <v>0</v>
      </c>
      <c r="O431" s="44">
        <f t="shared" si="1"/>
        <v>0</v>
      </c>
      <c r="S431" s="44">
        <f t="shared" si="2"/>
        <v>0</v>
      </c>
    </row>
    <row r="432" spans="1:19">
      <c r="A432" s="155" t="s">
        <v>39</v>
      </c>
      <c r="D432" s="182">
        <f>SUMIF(C20:$C$387,A432,D20:D403)</f>
        <v>3</v>
      </c>
      <c r="G432" s="111">
        <f t="shared" si="0"/>
        <v>1</v>
      </c>
      <c r="K432" s="32">
        <f ca="1">SUMIF(I18:J429,A432,K19:K429)</f>
        <v>1</v>
      </c>
      <c r="O432" s="44">
        <f t="shared" si="1"/>
        <v>1</v>
      </c>
      <c r="S432" s="44">
        <f t="shared" si="2"/>
        <v>0</v>
      </c>
    </row>
    <row r="433" spans="1:19">
      <c r="A433" s="155" t="s">
        <v>43</v>
      </c>
      <c r="D433" s="182">
        <f>SUMIF(C21:$C$387,A433,D21:D404)</f>
        <v>3</v>
      </c>
      <c r="G433" s="111">
        <f t="shared" si="0"/>
        <v>3</v>
      </c>
      <c r="K433" s="32">
        <f ca="1">SUMIF(I19:J430,A433,K20:K430)</f>
        <v>0</v>
      </c>
      <c r="O433" s="44">
        <f t="shared" si="1"/>
        <v>0</v>
      </c>
      <c r="S433" s="44">
        <f t="shared" si="2"/>
        <v>0</v>
      </c>
    </row>
    <row r="434" spans="1:19">
      <c r="A434" s="155" t="s">
        <v>80</v>
      </c>
      <c r="D434" s="182">
        <f>SUMIF(C22:$C$387,A434,D22:D405)</f>
        <v>1</v>
      </c>
      <c r="G434" s="111">
        <f t="shared" si="0"/>
        <v>0</v>
      </c>
      <c r="K434" s="32">
        <f ca="1">SUMIF(I20:J431,A434,K21:K431)</f>
        <v>0</v>
      </c>
      <c r="O434" s="44">
        <f t="shared" si="1"/>
        <v>1</v>
      </c>
      <c r="S434" s="44">
        <f t="shared" si="2"/>
        <v>1</v>
      </c>
    </row>
    <row r="435" spans="1:19">
      <c r="A435" s="155" t="s">
        <v>104</v>
      </c>
      <c r="D435" s="182">
        <f>SUMIF(C23:$C$387,A435,D23:D406)</f>
        <v>0</v>
      </c>
      <c r="G435" s="111">
        <f t="shared" si="0"/>
        <v>0</v>
      </c>
      <c r="K435" s="32">
        <f ca="1">SUMIF(I21:J432,A435,K22:K432)</f>
        <v>0</v>
      </c>
      <c r="O435" s="44">
        <f t="shared" si="1"/>
        <v>0</v>
      </c>
      <c r="S435" s="44">
        <f t="shared" si="2"/>
        <v>0</v>
      </c>
    </row>
    <row r="436" spans="1:19">
      <c r="A436" s="155" t="s">
        <v>144</v>
      </c>
      <c r="D436" s="182">
        <f>SUMIF(C24:$C$387,A436,D24:D407)</f>
        <v>1</v>
      </c>
      <c r="G436" s="111">
        <f t="shared" si="0"/>
        <v>0</v>
      </c>
      <c r="K436" s="32">
        <f ca="1">SUMIF(I22:J433,A436,K23:K433)</f>
        <v>0</v>
      </c>
      <c r="O436" s="44">
        <f t="shared" si="1"/>
        <v>0</v>
      </c>
      <c r="S436" s="44">
        <f t="shared" si="2"/>
        <v>0</v>
      </c>
    </row>
    <row r="437" spans="1:19">
      <c r="A437" s="155" t="s">
        <v>201</v>
      </c>
      <c r="D437" s="182">
        <f>SUMIF(C25:$C$387,A437,D25:D408)</f>
        <v>0</v>
      </c>
      <c r="G437" s="111">
        <f t="shared" si="0"/>
        <v>0</v>
      </c>
      <c r="K437" s="32">
        <f ca="1">SUMIF(I23:J434,A437,K24:K434)</f>
        <v>0</v>
      </c>
      <c r="O437" s="44">
        <f t="shared" si="1"/>
        <v>0</v>
      </c>
      <c r="S437" s="44">
        <f t="shared" si="2"/>
        <v>0</v>
      </c>
    </row>
    <row r="438" spans="1:19">
      <c r="A438" s="155" t="s">
        <v>33</v>
      </c>
      <c r="D438" s="182">
        <f>SUMIF(C26:$C$387,A438,D26:D409)</f>
        <v>0</v>
      </c>
      <c r="G438" s="111">
        <f t="shared" si="0"/>
        <v>0</v>
      </c>
      <c r="K438" s="32">
        <f ca="1">SUMIF(I24:J435,A438,K25:K435)</f>
        <v>0</v>
      </c>
      <c r="O438" s="44">
        <f t="shared" si="1"/>
        <v>0</v>
      </c>
      <c r="S438" s="44">
        <f t="shared" si="2"/>
        <v>1</v>
      </c>
    </row>
    <row r="439" spans="1:19">
      <c r="A439" s="155" t="s">
        <v>168</v>
      </c>
      <c r="D439" s="182">
        <f>SUMIF(C27:$C$387,A439,D27:D410)</f>
        <v>0</v>
      </c>
      <c r="G439" s="111">
        <f t="shared" si="0"/>
        <v>0</v>
      </c>
      <c r="K439" s="32">
        <f ca="1">SUMIF(I25:J436,A439,K26:K436)</f>
        <v>0</v>
      </c>
      <c r="O439" s="44">
        <f t="shared" si="1"/>
        <v>0</v>
      </c>
      <c r="S439" s="44">
        <f t="shared" si="2"/>
        <v>0</v>
      </c>
    </row>
    <row r="440" spans="1:19">
      <c r="A440" s="155" t="s">
        <v>112</v>
      </c>
      <c r="D440" s="182">
        <f>SUMIF(C28:$C$387,A440,D28:D411)</f>
        <v>0</v>
      </c>
      <c r="G440" s="111">
        <f t="shared" si="0"/>
        <v>51</v>
      </c>
      <c r="K440" s="32">
        <f ca="1">SUMIF(I26:J437,A440,K27:K437)</f>
        <v>1</v>
      </c>
      <c r="O440" s="44">
        <f t="shared" si="1"/>
        <v>1</v>
      </c>
      <c r="S440" s="44">
        <f t="shared" si="2"/>
        <v>0</v>
      </c>
    </row>
    <row r="441" spans="1:19">
      <c r="A441" s="155" t="s">
        <v>170</v>
      </c>
      <c r="D441" s="182">
        <f>SUMIF(C29:$C$387,A441,D29:D412)</f>
        <v>0</v>
      </c>
      <c r="G441" s="111">
        <f t="shared" si="0"/>
        <v>0</v>
      </c>
      <c r="K441" s="32">
        <f ca="1">SUMIF(I27:J438,A441,K28:K438)</f>
        <v>0</v>
      </c>
      <c r="O441" s="44">
        <f t="shared" si="1"/>
        <v>0</v>
      </c>
      <c r="S441" s="44">
        <f t="shared" si="2"/>
        <v>0</v>
      </c>
    </row>
    <row r="442" spans="1:19">
      <c r="A442" s="155" t="s">
        <v>145</v>
      </c>
      <c r="D442" s="182">
        <f>SUMIF(C30:$C$387,A442,D30:D413)</f>
        <v>1</v>
      </c>
      <c r="G442" s="111">
        <f t="shared" si="0"/>
        <v>0</v>
      </c>
      <c r="K442" s="32">
        <f ca="1">SUMIF(I28:J439,A442,K29:K439)</f>
        <v>0</v>
      </c>
      <c r="O442" s="44">
        <f t="shared" si="1"/>
        <v>0</v>
      </c>
      <c r="S442" s="44">
        <f t="shared" si="2"/>
        <v>0</v>
      </c>
    </row>
    <row r="443" spans="1:19">
      <c r="A443" s="155" t="s">
        <v>169</v>
      </c>
      <c r="D443" s="182">
        <f>SUMIF(C31:$C$387,A443,D31:D414)</f>
        <v>0</v>
      </c>
      <c r="G443" s="111">
        <f t="shared" si="0"/>
        <v>0</v>
      </c>
      <c r="K443" s="32">
        <f ca="1">SUMIF(I29:J440,A443,K30:K440)</f>
        <v>0</v>
      </c>
      <c r="O443" s="44">
        <f t="shared" si="1"/>
        <v>0</v>
      </c>
      <c r="S443" s="44">
        <f t="shared" si="2"/>
        <v>0</v>
      </c>
    </row>
    <row r="444" spans="1:19">
      <c r="A444" s="155" t="s">
        <v>60</v>
      </c>
      <c r="D444" s="182">
        <f>SUMIF(C32:$C$387,A444,D32:D415)</f>
        <v>1</v>
      </c>
      <c r="G444" s="111">
        <f t="shared" si="0"/>
        <v>0</v>
      </c>
      <c r="K444" s="32">
        <f ca="1">SUMIF(I30:J441,A444,K31:K441)</f>
        <v>1</v>
      </c>
      <c r="O444" s="44">
        <f t="shared" si="1"/>
        <v>1</v>
      </c>
      <c r="S444" s="44">
        <f t="shared" si="2"/>
        <v>1</v>
      </c>
    </row>
    <row r="445" spans="1:19">
      <c r="A445" s="155" t="s">
        <v>202</v>
      </c>
      <c r="D445" s="182">
        <f>SUMIF(C33:$C$387,A445,D33:D415)</f>
        <v>0</v>
      </c>
      <c r="G445" s="111">
        <f t="shared" si="0"/>
        <v>0</v>
      </c>
      <c r="K445" s="32">
        <f ca="1">SUMIF(I31:J442,A445,K32:K442)</f>
        <v>0</v>
      </c>
      <c r="O445" s="44">
        <f t="shared" si="1"/>
        <v>0</v>
      </c>
      <c r="S445" s="44">
        <f t="shared" si="2"/>
        <v>0</v>
      </c>
    </row>
    <row r="446" spans="1:19">
      <c r="A446" s="155" t="s">
        <v>113</v>
      </c>
      <c r="D446" s="182">
        <f>SUMIF(C34:$C$387,A446,D34:D415)</f>
        <v>0</v>
      </c>
      <c r="G446" s="111">
        <f t="shared" si="0"/>
        <v>0</v>
      </c>
      <c r="K446" s="32">
        <f ca="1">SUMIF(I32:J443,A446,K33:K443)</f>
        <v>0</v>
      </c>
      <c r="O446" s="44">
        <f t="shared" si="1"/>
        <v>1</v>
      </c>
      <c r="S446" s="44">
        <f t="shared" si="2"/>
        <v>0</v>
      </c>
    </row>
    <row r="447" spans="1:19">
      <c r="A447" s="155" t="s">
        <v>203</v>
      </c>
      <c r="D447" s="182">
        <f>SUMIF(C35:$C$387,A447,D35:D415)</f>
        <v>0</v>
      </c>
      <c r="G447" s="111">
        <f t="shared" si="0"/>
        <v>0</v>
      </c>
      <c r="K447" s="32">
        <f ca="1">SUMIF(I33:J444,A447,K34:K444)</f>
        <v>0</v>
      </c>
      <c r="O447" s="44">
        <f t="shared" si="1"/>
        <v>0</v>
      </c>
      <c r="S447" s="44">
        <f t="shared" si="2"/>
        <v>0</v>
      </c>
    </row>
    <row r="448" spans="1:19">
      <c r="A448" s="155" t="s">
        <v>204</v>
      </c>
      <c r="D448" s="182">
        <f>SUMIF(C36:$C$387,A448,D36:D415)</f>
        <v>0</v>
      </c>
      <c r="G448" s="111">
        <f t="shared" si="0"/>
        <v>0</v>
      </c>
      <c r="K448" s="32">
        <f ca="1">SUMIF(I34:J445,A448,K35:K445)</f>
        <v>0</v>
      </c>
      <c r="O448" s="44">
        <f t="shared" si="1"/>
        <v>0</v>
      </c>
      <c r="S448" s="44">
        <f t="shared" si="2"/>
        <v>0</v>
      </c>
    </row>
    <row r="449" spans="1:19">
      <c r="A449" s="155" t="s">
        <v>162</v>
      </c>
      <c r="D449" s="182">
        <f>SUMIF(C37:$C$387,A449,D37:D415)</f>
        <v>0</v>
      </c>
      <c r="G449" s="111">
        <f t="shared" si="0"/>
        <v>0</v>
      </c>
      <c r="K449" s="32">
        <f ca="1">SUMIF(I35:J446,A449,K36:K446)</f>
        <v>0</v>
      </c>
      <c r="O449" s="44">
        <f t="shared" si="1"/>
        <v>0</v>
      </c>
      <c r="S449" s="44">
        <f t="shared" si="2"/>
        <v>0</v>
      </c>
    </row>
    <row r="450" spans="1:19">
      <c r="A450" s="155" t="s">
        <v>163</v>
      </c>
      <c r="D450" s="182">
        <f>SUMIF(C38:$C$387,A450,D38:D415)</f>
        <v>0</v>
      </c>
      <c r="G450" s="111">
        <f t="shared" si="0"/>
        <v>0</v>
      </c>
      <c r="K450" s="32">
        <f ca="1">SUMIF(I36:J447,A450,K37:K447)</f>
        <v>0</v>
      </c>
      <c r="O450" s="44">
        <f t="shared" si="1"/>
        <v>0</v>
      </c>
      <c r="S450" s="44">
        <f t="shared" si="2"/>
        <v>0</v>
      </c>
    </row>
    <row r="451" spans="1:19">
      <c r="A451" s="155" t="s">
        <v>131</v>
      </c>
      <c r="D451" s="182">
        <f>SUMIF(C39:$C$387,A451,D39:D415)</f>
        <v>0</v>
      </c>
      <c r="G451" s="111">
        <f t="shared" si="0"/>
        <v>0</v>
      </c>
      <c r="K451" s="32">
        <f ca="1">SUMIF(I37:J448,A451,K38:K448)</f>
        <v>0</v>
      </c>
      <c r="O451" s="44">
        <f t="shared" si="1"/>
        <v>1</v>
      </c>
      <c r="S451" s="44">
        <f t="shared" si="2"/>
        <v>0</v>
      </c>
    </row>
    <row r="452" spans="1:19">
      <c r="A452" s="155" t="s">
        <v>205</v>
      </c>
      <c r="D452" s="182">
        <f>SUMIF(C40:$C$387,A452,D40:D415)</f>
        <v>0</v>
      </c>
      <c r="G452" s="111">
        <f t="shared" si="0"/>
        <v>0</v>
      </c>
      <c r="K452" s="32">
        <f ca="1">SUMIF(I38:J449,A452,K39:K449)</f>
        <v>0</v>
      </c>
      <c r="O452" s="44">
        <f t="shared" si="1"/>
        <v>0</v>
      </c>
      <c r="S452" s="44">
        <f t="shared" si="2"/>
        <v>0</v>
      </c>
    </row>
    <row r="453" spans="1:19">
      <c r="A453" s="155" t="s">
        <v>206</v>
      </c>
      <c r="D453" s="182">
        <f>SUMIF(C41:$C$387,A453,D41:D415)</f>
        <v>0</v>
      </c>
      <c r="G453" s="111">
        <f t="shared" si="0"/>
        <v>0</v>
      </c>
      <c r="K453" s="32">
        <f ca="1">SUMIF(I39:J450,A453,K40:K450)</f>
        <v>0</v>
      </c>
      <c r="O453" s="44">
        <f t="shared" si="1"/>
        <v>0</v>
      </c>
      <c r="S453" s="44">
        <f t="shared" si="2"/>
        <v>0</v>
      </c>
    </row>
    <row r="454" spans="1:19">
      <c r="A454" s="155" t="s">
        <v>87</v>
      </c>
      <c r="D454" s="182">
        <f>SUMIF(C42:$C$387,A454,D42:D415)</f>
        <v>0</v>
      </c>
      <c r="G454" s="111">
        <f t="shared" si="0"/>
        <v>0</v>
      </c>
      <c r="K454" s="32">
        <f ca="1">SUMIF(I40:J451,A454,K41:K451)</f>
        <v>0</v>
      </c>
      <c r="O454" s="44">
        <f t="shared" si="1"/>
        <v>0</v>
      </c>
      <c r="S454" s="44">
        <f t="shared" si="2"/>
        <v>0</v>
      </c>
    </row>
    <row r="455" spans="1:19">
      <c r="A455" s="155" t="s">
        <v>161</v>
      </c>
      <c r="D455" s="182">
        <f>SUMIF(C43:$C$387,A455,D43:D415)</f>
        <v>0</v>
      </c>
      <c r="G455" s="111">
        <f t="shared" si="0"/>
        <v>0</v>
      </c>
      <c r="K455" s="32">
        <f ca="1">SUMIF(I41:J452,A455,K42:K452)</f>
        <v>0</v>
      </c>
      <c r="O455" s="44">
        <f t="shared" si="1"/>
        <v>0</v>
      </c>
      <c r="S455" s="44">
        <f t="shared" si="2"/>
        <v>0</v>
      </c>
    </row>
    <row r="456" spans="1:19">
      <c r="A456" s="155" t="s">
        <v>121</v>
      </c>
      <c r="D456" s="182">
        <f>SUMIF(C44:$C$387,A456,D44:D415)</f>
        <v>0</v>
      </c>
      <c r="G456" s="111">
        <f t="shared" si="0"/>
        <v>0</v>
      </c>
      <c r="K456" s="32">
        <f ca="1">SUMIF(I42:J453,A456,K43:K453)</f>
        <v>0</v>
      </c>
      <c r="O456" s="44">
        <f t="shared" si="1"/>
        <v>0</v>
      </c>
      <c r="S456" s="44">
        <f t="shared" si="2"/>
        <v>0</v>
      </c>
    </row>
    <row r="457" spans="1:19">
      <c r="A457" s="155" t="s">
        <v>132</v>
      </c>
      <c r="D457" s="182">
        <f>SUMIF(C45:$C$387,A457,D45:D415)</f>
        <v>0</v>
      </c>
      <c r="G457" s="111">
        <f t="shared" si="0"/>
        <v>0</v>
      </c>
      <c r="K457" s="32">
        <f ca="1">SUMIF(I43:J454,A457,K44:K454)</f>
        <v>0</v>
      </c>
      <c r="O457" s="44">
        <f t="shared" si="1"/>
        <v>1</v>
      </c>
      <c r="S457" s="44">
        <f t="shared" si="2"/>
        <v>0</v>
      </c>
    </row>
    <row r="458" spans="1:19">
      <c r="A458" s="155" t="s">
        <v>124</v>
      </c>
      <c r="D458" s="182">
        <f>SUMIF(C46:$C$387,A458,D46:D415)</f>
        <v>0</v>
      </c>
      <c r="G458" s="111">
        <f t="shared" si="0"/>
        <v>0</v>
      </c>
      <c r="K458" s="32">
        <f ca="1">SUMIF(I44:J455,A458,K45:K455)</f>
        <v>1</v>
      </c>
      <c r="O458" s="44">
        <f t="shared" si="1"/>
        <v>0</v>
      </c>
      <c r="S458" s="44">
        <f t="shared" si="2"/>
        <v>0</v>
      </c>
    </row>
    <row r="459" spans="1:19">
      <c r="A459" s="155" t="s">
        <v>110</v>
      </c>
      <c r="D459" s="182">
        <f>SUMIF(C47:$C$387,A459,D47:D415)</f>
        <v>0</v>
      </c>
      <c r="G459" s="111">
        <f t="shared" si="0"/>
        <v>0</v>
      </c>
      <c r="K459" s="32">
        <f ca="1">SUMIF(I45:J456,A459,K46:K456)</f>
        <v>1</v>
      </c>
      <c r="O459" s="44">
        <f t="shared" si="1"/>
        <v>0</v>
      </c>
      <c r="S459" s="44">
        <f t="shared" si="2"/>
        <v>1</v>
      </c>
    </row>
    <row r="460" spans="1:19">
      <c r="A460" s="155" t="s">
        <v>115</v>
      </c>
      <c r="D460" s="182">
        <f>SUMIF(C48:$C$387,A460,D48:D415)</f>
        <v>0</v>
      </c>
      <c r="G460" s="111">
        <f t="shared" si="0"/>
        <v>0</v>
      </c>
      <c r="K460" s="32">
        <f ca="1">SUMIF(I46:J457,A460,K47:K457)</f>
        <v>0</v>
      </c>
      <c r="O460" s="44">
        <f t="shared" si="1"/>
        <v>0</v>
      </c>
      <c r="S460" s="44">
        <f t="shared" si="2"/>
        <v>1</v>
      </c>
    </row>
    <row r="461" spans="1:19">
      <c r="A461" s="155" t="s">
        <v>207</v>
      </c>
      <c r="D461" s="182">
        <f>SUMIF(C49:$C$387,A461,D49:D415)</f>
        <v>0</v>
      </c>
      <c r="G461" s="111">
        <f t="shared" si="0"/>
        <v>0</v>
      </c>
      <c r="K461" s="32">
        <f ca="1">SUMIF(I47:J458,A461,K48:K458)</f>
        <v>0</v>
      </c>
      <c r="O461" s="44">
        <f t="shared" si="1"/>
        <v>0</v>
      </c>
      <c r="S461" s="44">
        <f t="shared" si="2"/>
        <v>0</v>
      </c>
    </row>
    <row r="462" spans="1:19">
      <c r="A462" s="155" t="s">
        <v>208</v>
      </c>
      <c r="D462" s="182">
        <f>SUMIF(C50:$C$387,A462,D50:D415)</f>
        <v>0</v>
      </c>
      <c r="G462" s="111">
        <f t="shared" si="0"/>
        <v>0</v>
      </c>
      <c r="K462" s="32">
        <f ca="1">SUMIF(I48:J459,A462,K49:K459)</f>
        <v>0</v>
      </c>
      <c r="O462" s="44">
        <f t="shared" si="1"/>
        <v>0</v>
      </c>
      <c r="S462" s="44">
        <f t="shared" si="2"/>
        <v>0</v>
      </c>
    </row>
    <row r="463" spans="1:19">
      <c r="A463" s="155" t="s">
        <v>209</v>
      </c>
      <c r="D463" s="182">
        <f>SUMIF(C51:$C$387,A463,D51:D415)</f>
        <v>0</v>
      </c>
      <c r="G463" s="111">
        <f t="shared" si="0"/>
        <v>0</v>
      </c>
      <c r="K463" s="32">
        <f ca="1">SUMIF(I49:J460,A463,K50:K460)</f>
        <v>0</v>
      </c>
      <c r="O463" s="44">
        <f t="shared" si="1"/>
        <v>0</v>
      </c>
      <c r="S463" s="44">
        <f t="shared" si="2"/>
        <v>0</v>
      </c>
    </row>
    <row r="464" spans="1:19">
      <c r="A464" s="155" t="s">
        <v>210</v>
      </c>
      <c r="D464" s="182">
        <f>SUMIF(C52:$C$387,A464,D52:D415)</f>
        <v>0</v>
      </c>
      <c r="G464" s="111">
        <f t="shared" si="0"/>
        <v>0</v>
      </c>
      <c r="K464" s="32">
        <f ca="1">SUMIF(I50:J461,A464,K51:K461)</f>
        <v>0</v>
      </c>
      <c r="O464" s="44">
        <f t="shared" si="1"/>
        <v>0</v>
      </c>
      <c r="S464" s="44">
        <f t="shared" si="2"/>
        <v>0</v>
      </c>
    </row>
    <row r="465" spans="1:19">
      <c r="A465" s="155" t="s">
        <v>211</v>
      </c>
      <c r="D465" s="182">
        <f>SUMIF(C53:$C$387,A465,D53:D415)</f>
        <v>0</v>
      </c>
      <c r="G465" s="111">
        <f t="shared" si="0"/>
        <v>0</v>
      </c>
      <c r="K465" s="32">
        <f ca="1">SUMIF(I51:J462,A465,K52:K462)</f>
        <v>0</v>
      </c>
      <c r="O465" s="44">
        <f t="shared" si="1"/>
        <v>0</v>
      </c>
      <c r="S465" s="44">
        <f t="shared" si="2"/>
        <v>0</v>
      </c>
    </row>
    <row r="466" spans="1:19">
      <c r="A466" s="155" t="s">
        <v>212</v>
      </c>
      <c r="D466" s="182">
        <f>SUMIF(C54:$C$387,A466,D54:D415)</f>
        <v>0</v>
      </c>
      <c r="G466" s="111">
        <f t="shared" si="0"/>
        <v>0</v>
      </c>
      <c r="K466" s="32">
        <f ca="1">SUMIF(I52:J463,A466,K53:K463)</f>
        <v>0</v>
      </c>
      <c r="O466" s="44">
        <f t="shared" si="1"/>
        <v>0</v>
      </c>
      <c r="S466" s="44">
        <f t="shared" si="2"/>
        <v>0</v>
      </c>
    </row>
    <row r="467" spans="1:19">
      <c r="A467" s="155" t="s">
        <v>213</v>
      </c>
      <c r="D467" s="182">
        <f>SUMIF(C55:$C$387,A467,D55:D415)</f>
        <v>0</v>
      </c>
      <c r="G467" s="111">
        <f t="shared" si="0"/>
        <v>0</v>
      </c>
      <c r="K467" s="32">
        <f ca="1">SUMIF(I53:J464,A467,K54:K464)</f>
        <v>0</v>
      </c>
      <c r="O467" s="44">
        <f t="shared" si="1"/>
        <v>0</v>
      </c>
      <c r="S467" s="44">
        <f t="shared" si="2"/>
        <v>0</v>
      </c>
    </row>
    <row r="468" spans="1:19">
      <c r="A468" s="155" t="s">
        <v>214</v>
      </c>
      <c r="D468" s="182">
        <f>SUMIF(C56:$C$387,A468,D56:D415)</f>
        <v>0</v>
      </c>
      <c r="G468" s="111">
        <f t="shared" si="0"/>
        <v>0</v>
      </c>
      <c r="K468" s="32">
        <f ca="1">SUMIF(I54:J465,A468,K55:K465)</f>
        <v>0</v>
      </c>
      <c r="O468" s="44">
        <f t="shared" si="1"/>
        <v>0</v>
      </c>
      <c r="S468" s="44">
        <f t="shared" si="2"/>
        <v>0</v>
      </c>
    </row>
    <row r="469" spans="1:19">
      <c r="A469" s="155" t="s">
        <v>215</v>
      </c>
      <c r="D469" s="182">
        <f>SUMIF(C57:$C$387,A469,D57:D415)</f>
        <v>0</v>
      </c>
      <c r="G469" s="111">
        <f t="shared" si="0"/>
        <v>0</v>
      </c>
      <c r="K469" s="32">
        <f ca="1">SUMIF(I55:J466,A469,K56:K466)</f>
        <v>0</v>
      </c>
      <c r="O469" s="44">
        <f t="shared" si="1"/>
        <v>0</v>
      </c>
      <c r="S469" s="44">
        <f t="shared" si="2"/>
        <v>0</v>
      </c>
    </row>
    <row r="470" spans="1:19">
      <c r="A470" s="155" t="s">
        <v>216</v>
      </c>
      <c r="D470" s="182">
        <f>SUMIF(C58:$C$387,A470,D58:D415)</f>
        <v>0</v>
      </c>
      <c r="G470" s="111">
        <f t="shared" si="0"/>
        <v>0</v>
      </c>
      <c r="K470" s="32">
        <f ca="1">SUMIF(I56:J467,A470,K57:K467)</f>
        <v>0</v>
      </c>
      <c r="O470" s="44">
        <f t="shared" si="1"/>
        <v>0</v>
      </c>
      <c r="S470" s="44">
        <f t="shared" si="2"/>
        <v>0</v>
      </c>
    </row>
    <row r="471" spans="1:19">
      <c r="A471" s="155" t="s">
        <v>217</v>
      </c>
      <c r="D471" s="182">
        <f>SUMIF(C59:$C$387,A471,D59:D415)</f>
        <v>0</v>
      </c>
      <c r="G471" s="111">
        <f t="shared" si="0"/>
        <v>0</v>
      </c>
      <c r="K471" s="32">
        <f ca="1">SUMIF(I57:J468,A471,K58:K468)</f>
        <v>0</v>
      </c>
      <c r="O471" s="44">
        <f t="shared" si="1"/>
        <v>0</v>
      </c>
      <c r="S471" s="44">
        <f t="shared" si="2"/>
        <v>0</v>
      </c>
    </row>
    <row r="472" spans="1:19">
      <c r="A472" s="155" t="s">
        <v>218</v>
      </c>
      <c r="D472" s="182">
        <f>SUMIF(C60:$C$387,A472,D60:D415)</f>
        <v>0</v>
      </c>
      <c r="G472" s="111">
        <f t="shared" si="0"/>
        <v>0</v>
      </c>
      <c r="K472" s="32">
        <f ca="1">SUMIF(I58:J469,A472,K59:K469)</f>
        <v>0</v>
      </c>
      <c r="O472" s="44">
        <f t="shared" si="1"/>
        <v>0</v>
      </c>
      <c r="S472" s="44">
        <f t="shared" si="2"/>
        <v>0</v>
      </c>
    </row>
    <row r="473" spans="1:19" ht="15">
      <c r="A473" s="217" t="s">
        <v>230</v>
      </c>
      <c r="D473" s="182"/>
      <c r="G473" s="111"/>
      <c r="K473" s="32">
        <f ca="1">SUMIF(I59:J470,A473,K60:K470)</f>
        <v>0</v>
      </c>
      <c r="O473" s="44">
        <f t="shared" si="1"/>
        <v>0</v>
      </c>
      <c r="S473" s="44">
        <f t="shared" si="2"/>
        <v>0</v>
      </c>
    </row>
    <row r="474" spans="1:19">
      <c r="A474" s="155" t="s">
        <v>74</v>
      </c>
      <c r="D474" s="182">
        <f>SUMIF(C61:$C$387,A474,D61:D415)</f>
        <v>3</v>
      </c>
      <c r="G474" s="111">
        <f>SUMIF($F$4:$F$413,F447,$G$4:$G$413)</f>
        <v>0</v>
      </c>
      <c r="K474" s="32">
        <f ca="1">SUMIF(I60:J471,A474,K61:K471)</f>
        <v>0</v>
      </c>
      <c r="O474" s="44">
        <f t="shared" si="1"/>
        <v>1</v>
      </c>
      <c r="S474" s="44">
        <f t="shared" si="2"/>
        <v>1</v>
      </c>
    </row>
    <row r="475" spans="1:19">
      <c r="A475" s="155" t="s">
        <v>153</v>
      </c>
      <c r="D475" s="182">
        <f>SUMIF(C63:$C$387,A475,D63:D415)</f>
        <v>0</v>
      </c>
      <c r="G475" s="111">
        <f>SUMIF($F$4:$F$413,F449,$G$4:$G$413)</f>
        <v>0</v>
      </c>
      <c r="K475" s="32">
        <f ca="1">SUMIF(I61:J472,A475,K62:K472)</f>
        <v>0</v>
      </c>
      <c r="O475" s="44">
        <f t="shared" si="1"/>
        <v>0</v>
      </c>
      <c r="S475" s="44">
        <f t="shared" si="2"/>
        <v>0</v>
      </c>
    </row>
    <row r="476" spans="1:19">
      <c r="A476" s="155" t="s">
        <v>90</v>
      </c>
      <c r="D476" s="182">
        <f>SUMIF(C64:$C$387,A476,D64:D415)</f>
        <v>1</v>
      </c>
      <c r="G476" s="111">
        <f>SUMIF($F$4:$F$413,F450,$G$4:$G$413)</f>
        <v>0</v>
      </c>
      <c r="K476" s="32">
        <f ca="1">SUMIF(I62:J473,A476,K63:K473)</f>
        <v>0</v>
      </c>
      <c r="O476" s="44">
        <f t="shared" si="1"/>
        <v>0</v>
      </c>
      <c r="S476" s="44">
        <f t="shared" si="2"/>
        <v>0</v>
      </c>
    </row>
    <row r="477" spans="1:19">
      <c r="A477" s="155" t="s">
        <v>154</v>
      </c>
      <c r="D477" s="182">
        <f>SUMIF(C65:$C$387,A477,D65:D415)</f>
        <v>0</v>
      </c>
      <c r="G477" s="111">
        <f>SUMIF($F$4:$F$413,F451,$G$4:$G$413)</f>
        <v>0</v>
      </c>
      <c r="K477" s="32">
        <f ca="1">SUMIF(I63:J474,A477,K64:K474)</f>
        <v>0</v>
      </c>
      <c r="O477" s="44">
        <f t="shared" si="1"/>
        <v>0</v>
      </c>
      <c r="S477" s="44">
        <f t="shared" si="2"/>
        <v>0</v>
      </c>
    </row>
    <row r="478" spans="1:19">
      <c r="A478" s="155" t="s">
        <v>155</v>
      </c>
      <c r="D478" s="182">
        <f>SUMIF(C66:$C$387,A478,D66:D415)</f>
        <v>0</v>
      </c>
      <c r="G478" s="111">
        <f>SUMIF($F$4:$F$413,F452,$G$4:$G$413)</f>
        <v>0</v>
      </c>
      <c r="K478" s="32">
        <f ca="1">SUMIF(I64:J475,A478,K65:K475)</f>
        <v>0</v>
      </c>
      <c r="O478" s="44">
        <f t="shared" si="1"/>
        <v>0</v>
      </c>
      <c r="S478" s="44">
        <f t="shared" si="2"/>
        <v>0</v>
      </c>
    </row>
    <row r="479" spans="1:19">
      <c r="A479" s="155" t="s">
        <v>219</v>
      </c>
      <c r="D479" s="182">
        <f>SUMIF(C68:$C$387,A479,D68:D415)</f>
        <v>0</v>
      </c>
      <c r="G479" s="111">
        <f t="shared" ref="G479:G497" si="3">SUMIF($F$4:$F$413,F454,$G$4:$G$413)</f>
        <v>0</v>
      </c>
      <c r="K479" s="32">
        <f ca="1">SUMIF(I65:J476,A479,K66:K476)</f>
        <v>0</v>
      </c>
      <c r="O479" s="44">
        <f t="shared" si="1"/>
        <v>0</v>
      </c>
      <c r="S479" s="44">
        <f t="shared" si="2"/>
        <v>0</v>
      </c>
    </row>
    <row r="480" spans="1:19">
      <c r="A480" s="155" t="s">
        <v>54</v>
      </c>
      <c r="D480" s="182">
        <f>SUMIF(C69:$C$387,A480,D69:D415)</f>
        <v>0</v>
      </c>
      <c r="G480" s="111">
        <f t="shared" si="3"/>
        <v>0</v>
      </c>
      <c r="K480" s="32">
        <f ca="1">SUMIF(I66:J477,A480,K67:K477)</f>
        <v>0</v>
      </c>
      <c r="O480" s="44">
        <f t="shared" ref="O480:O525" si="4">SUMIF($M$263:$M$413,A480,$O$263:$O$413)</f>
        <v>0</v>
      </c>
      <c r="S480" s="44">
        <f t="shared" ref="S480:S525" si="5">SUMIF($Q$263:$Q$413,A480,$S$263:$S$413)</f>
        <v>0</v>
      </c>
    </row>
    <row r="481" spans="1:19">
      <c r="A481" s="155" t="s">
        <v>165</v>
      </c>
      <c r="D481" s="182">
        <f>SUMIF(C70:$C$387,A481,D70:D415)</f>
        <v>0</v>
      </c>
      <c r="G481" s="111">
        <f t="shared" si="3"/>
        <v>0</v>
      </c>
      <c r="K481" s="32">
        <f ca="1">SUMIF(I67:J478,A481,K68:K478)</f>
        <v>0</v>
      </c>
      <c r="O481" s="44">
        <f t="shared" si="4"/>
        <v>0</v>
      </c>
      <c r="S481" s="44">
        <f t="shared" si="5"/>
        <v>0</v>
      </c>
    </row>
    <row r="482" spans="1:19">
      <c r="A482" s="155" t="s">
        <v>167</v>
      </c>
      <c r="D482" s="182">
        <f>SUMIF(C71:$C$387,A482,D71:D415)</f>
        <v>0</v>
      </c>
      <c r="G482" s="111">
        <f t="shared" si="3"/>
        <v>0</v>
      </c>
      <c r="K482" s="32">
        <f ca="1">SUMIF(I68:J479,A482,K69:K479)</f>
        <v>0</v>
      </c>
      <c r="O482" s="44">
        <f t="shared" si="4"/>
        <v>0</v>
      </c>
      <c r="S482" s="44">
        <f t="shared" si="5"/>
        <v>0</v>
      </c>
    </row>
    <row r="483" spans="1:19">
      <c r="A483" s="155" t="s">
        <v>99</v>
      </c>
      <c r="D483" s="182">
        <f>SUMIF(C72:$C$387,A483,D72:D415)</f>
        <v>0</v>
      </c>
      <c r="G483" s="111">
        <f t="shared" si="3"/>
        <v>0</v>
      </c>
      <c r="K483" s="32">
        <f ca="1">SUMIF(I69:J480,A483,K70:K480)</f>
        <v>0</v>
      </c>
      <c r="O483" s="44">
        <f t="shared" si="4"/>
        <v>0</v>
      </c>
      <c r="S483" s="44">
        <f t="shared" si="5"/>
        <v>0</v>
      </c>
    </row>
    <row r="484" spans="1:19">
      <c r="A484" s="155" t="s">
        <v>166</v>
      </c>
      <c r="D484" s="182">
        <f>SUMIF(C73:$C$387,A484,D73:D415)</f>
        <v>0</v>
      </c>
      <c r="G484" s="111">
        <f t="shared" si="3"/>
        <v>0</v>
      </c>
      <c r="K484" s="32">
        <f ca="1">SUMIF(I70:J481,A484,K71:K481)</f>
        <v>0</v>
      </c>
      <c r="O484" s="44">
        <f t="shared" si="4"/>
        <v>0</v>
      </c>
      <c r="S484" s="44">
        <f t="shared" si="5"/>
        <v>0</v>
      </c>
    </row>
    <row r="485" spans="1:19">
      <c r="A485" s="155" t="s">
        <v>220</v>
      </c>
      <c r="D485" s="182">
        <f>SUMIF(C74:$C$387,A485,D74:D415)</f>
        <v>0</v>
      </c>
      <c r="G485" s="111">
        <f t="shared" si="3"/>
        <v>0</v>
      </c>
      <c r="K485" s="32">
        <f ca="1">SUMIF(I71:J482,A485,K72:K482)</f>
        <v>0</v>
      </c>
      <c r="O485" s="44">
        <f t="shared" si="4"/>
        <v>0</v>
      </c>
      <c r="S485" s="44">
        <f t="shared" si="5"/>
        <v>0</v>
      </c>
    </row>
    <row r="486" spans="1:19">
      <c r="A486" s="155" t="s">
        <v>55</v>
      </c>
      <c r="D486" s="182">
        <f>SUMIF(C75:$C$387,A486,D75:D415)</f>
        <v>0</v>
      </c>
      <c r="G486" s="111">
        <f t="shared" si="3"/>
        <v>0</v>
      </c>
      <c r="K486" s="32">
        <f ca="1">SUMIF(I72:J483,A486,K73:K483)</f>
        <v>0</v>
      </c>
      <c r="O486" s="44">
        <f t="shared" si="4"/>
        <v>0</v>
      </c>
      <c r="S486" s="44">
        <f t="shared" si="5"/>
        <v>0</v>
      </c>
    </row>
    <row r="487" spans="1:19">
      <c r="A487" s="155" t="s">
        <v>221</v>
      </c>
      <c r="D487" s="182">
        <f>SUMIF(C76:$C$387,A487,D76:D415)</f>
        <v>0</v>
      </c>
      <c r="G487" s="111">
        <f t="shared" si="3"/>
        <v>0</v>
      </c>
      <c r="K487" s="32">
        <f ca="1">SUMIF(I73:J484,A487,K74:K484)</f>
        <v>0</v>
      </c>
      <c r="O487" s="44">
        <f t="shared" si="4"/>
        <v>0</v>
      </c>
      <c r="S487" s="44">
        <f t="shared" si="5"/>
        <v>0</v>
      </c>
    </row>
    <row r="488" spans="1:19">
      <c r="A488" s="155" t="s">
        <v>222</v>
      </c>
      <c r="D488" s="182">
        <f>SUMIF(C77:$C$387,A488,D77:D415)</f>
        <v>0</v>
      </c>
      <c r="G488" s="111">
        <f t="shared" si="3"/>
        <v>0</v>
      </c>
      <c r="K488" s="32">
        <f ca="1">SUMIF(I74:J485,A488,K75:K485)</f>
        <v>0</v>
      </c>
      <c r="O488" s="44">
        <f t="shared" si="4"/>
        <v>0</v>
      </c>
      <c r="S488" s="44">
        <f t="shared" si="5"/>
        <v>0</v>
      </c>
    </row>
    <row r="489" spans="1:19">
      <c r="A489" s="155" t="s">
        <v>56</v>
      </c>
      <c r="D489" s="182">
        <f>SUMIF(C78:$C$387,A489,D78:D415)</f>
        <v>0</v>
      </c>
      <c r="G489" s="111">
        <f t="shared" si="3"/>
        <v>0</v>
      </c>
      <c r="K489" s="32">
        <f ca="1">SUMIF(I75:J486,A489,K76:K486)</f>
        <v>0</v>
      </c>
      <c r="O489" s="44">
        <f t="shared" si="4"/>
        <v>0</v>
      </c>
      <c r="S489" s="44">
        <f t="shared" si="5"/>
        <v>0</v>
      </c>
    </row>
    <row r="490" spans="1:19">
      <c r="A490" s="155" t="s">
        <v>57</v>
      </c>
      <c r="D490" s="182">
        <f>SUMIF(C79:$C$387,A490,D79:D415)</f>
        <v>0</v>
      </c>
      <c r="G490" s="111">
        <f t="shared" si="3"/>
        <v>0</v>
      </c>
      <c r="K490" s="32">
        <f ca="1">SUMIF(I76:J487,A490,K77:K487)</f>
        <v>0</v>
      </c>
      <c r="O490" s="44">
        <f t="shared" si="4"/>
        <v>0</v>
      </c>
      <c r="S490" s="44">
        <f t="shared" si="5"/>
        <v>0</v>
      </c>
    </row>
    <row r="491" spans="1:19">
      <c r="A491" s="155" t="s">
        <v>223</v>
      </c>
      <c r="D491" s="182">
        <f>SUMIF(C80:$C$387,A491,D80:D415)</f>
        <v>0</v>
      </c>
      <c r="G491" s="111">
        <f t="shared" si="3"/>
        <v>0</v>
      </c>
      <c r="K491" s="32">
        <f ca="1">SUMIF(I77:J488,A491,K78:K488)</f>
        <v>0</v>
      </c>
      <c r="O491" s="44">
        <f t="shared" si="4"/>
        <v>0</v>
      </c>
      <c r="S491" s="44">
        <f t="shared" si="5"/>
        <v>0</v>
      </c>
    </row>
    <row r="492" spans="1:19">
      <c r="A492" s="155" t="s">
        <v>224</v>
      </c>
      <c r="D492" s="182">
        <f>SUMIF(C81:$C$387,A492,D81:D415)</f>
        <v>0</v>
      </c>
      <c r="G492" s="111">
        <f t="shared" si="3"/>
        <v>0</v>
      </c>
      <c r="K492" s="32">
        <f ca="1">SUMIF(I78:J489,A492,K79:K489)</f>
        <v>0</v>
      </c>
      <c r="O492" s="44">
        <f t="shared" si="4"/>
        <v>0</v>
      </c>
      <c r="S492" s="44">
        <f t="shared" si="5"/>
        <v>0</v>
      </c>
    </row>
    <row r="493" spans="1:19">
      <c r="A493" s="155" t="s">
        <v>225</v>
      </c>
      <c r="D493" s="182">
        <f>SUMIF(C82:$C$387,A493,D82:D415)</f>
        <v>0</v>
      </c>
      <c r="G493" s="111">
        <f t="shared" si="3"/>
        <v>0</v>
      </c>
      <c r="K493" s="32">
        <f ca="1">SUMIF(I79:J490,A493,K80:K490)</f>
        <v>0</v>
      </c>
      <c r="O493" s="44">
        <f t="shared" si="4"/>
        <v>0</v>
      </c>
      <c r="S493" s="44">
        <f t="shared" si="5"/>
        <v>0</v>
      </c>
    </row>
    <row r="494" spans="1:19">
      <c r="A494" s="155" t="s">
        <v>226</v>
      </c>
      <c r="D494" s="182">
        <f>SUMIF(C83:$C$387,A494,D83:D415)</f>
        <v>0</v>
      </c>
      <c r="G494" s="111">
        <f t="shared" si="3"/>
        <v>0</v>
      </c>
      <c r="K494" s="32">
        <f ca="1">SUMIF(I80:J491,A494,K81:K491)</f>
        <v>0</v>
      </c>
      <c r="O494" s="44">
        <f t="shared" si="4"/>
        <v>0</v>
      </c>
      <c r="S494" s="44">
        <f t="shared" si="5"/>
        <v>0</v>
      </c>
    </row>
    <row r="495" spans="1:19">
      <c r="A495" s="155" t="s">
        <v>231</v>
      </c>
      <c r="D495" s="182">
        <f>SUMIF(C84:$C$387,A495,D84:D415)</f>
        <v>0</v>
      </c>
      <c r="G495" s="111">
        <f t="shared" si="3"/>
        <v>0</v>
      </c>
      <c r="K495" s="32">
        <f ca="1">SUMIF(I81:J492,A495,K82:K492)</f>
        <v>0</v>
      </c>
      <c r="O495" s="44">
        <f t="shared" si="4"/>
        <v>0</v>
      </c>
      <c r="S495" s="44">
        <f t="shared" si="5"/>
        <v>0</v>
      </c>
    </row>
    <row r="496" spans="1:19">
      <c r="A496" s="155" t="s">
        <v>195</v>
      </c>
      <c r="D496" s="182">
        <f>SUMIF(C85:$C$387,A496,D85:D415)</f>
        <v>0</v>
      </c>
      <c r="G496" s="111">
        <f t="shared" si="3"/>
        <v>0</v>
      </c>
      <c r="K496" s="32">
        <f ca="1">SUMIF(I82:J493,A496,K83:K493)</f>
        <v>0</v>
      </c>
      <c r="O496" s="44">
        <f t="shared" si="4"/>
        <v>0</v>
      </c>
      <c r="S496" s="44">
        <f t="shared" si="5"/>
        <v>0</v>
      </c>
    </row>
    <row r="497" spans="1:19">
      <c r="A497" s="155" t="s">
        <v>196</v>
      </c>
      <c r="D497" s="182">
        <f>SUMIF(C86:$C$387,A497,D86:D415)</f>
        <v>0</v>
      </c>
      <c r="G497" s="111">
        <f t="shared" si="3"/>
        <v>0</v>
      </c>
      <c r="K497" s="32">
        <f ca="1">SUMIF(I83:J494,A497,K84:K494)</f>
        <v>0</v>
      </c>
      <c r="O497" s="44">
        <f t="shared" si="4"/>
        <v>0</v>
      </c>
      <c r="S497" s="44">
        <f t="shared" si="5"/>
        <v>0</v>
      </c>
    </row>
    <row r="498" spans="1:19">
      <c r="A498" s="155" t="s">
        <v>149</v>
      </c>
      <c r="D498" s="182">
        <f>SUMIF(C87:$C$387,A498,D87:D415)</f>
        <v>1</v>
      </c>
      <c r="G498" s="111">
        <f>SUMIF($F$4:$F$413,F474,$G$4:$G$413)</f>
        <v>0</v>
      </c>
      <c r="K498" s="32">
        <f ca="1">SUMIF(I84:J495,A498,K85:K495)</f>
        <v>0</v>
      </c>
      <c r="O498" s="44">
        <f t="shared" si="4"/>
        <v>0</v>
      </c>
      <c r="S498" s="44">
        <f t="shared" si="5"/>
        <v>0</v>
      </c>
    </row>
    <row r="499" spans="1:19">
      <c r="A499" s="155" t="s">
        <v>123</v>
      </c>
      <c r="D499" s="182">
        <f>SUMIF(C88:$C$387,A499,D88:D415)</f>
        <v>0</v>
      </c>
      <c r="G499" s="111">
        <f>SUMIF($F$4:$F$413,#REF!,$G$4:$G$413)</f>
        <v>0</v>
      </c>
      <c r="K499" s="32">
        <f ca="1">SUMIF(I85:J496,A499,K86:K496)</f>
        <v>0</v>
      </c>
      <c r="O499" s="44">
        <f t="shared" si="4"/>
        <v>0</v>
      </c>
      <c r="S499" s="44">
        <f t="shared" si="5"/>
        <v>0</v>
      </c>
    </row>
    <row r="500" spans="1:19">
      <c r="A500" s="155" t="s">
        <v>78</v>
      </c>
      <c r="D500" s="182">
        <f>SUMIF(C89:$C$387,A500,D89:D415)</f>
        <v>0</v>
      </c>
      <c r="G500" s="111">
        <f>SUMIF($F$4:$F$413,F475,$G$4:$G$413)</f>
        <v>0</v>
      </c>
      <c r="K500" s="32">
        <f ca="1">SUMIF(I86:J497,A500,K87:K497)</f>
        <v>1</v>
      </c>
      <c r="O500" s="44">
        <f t="shared" si="4"/>
        <v>0</v>
      </c>
      <c r="S500" s="44">
        <f t="shared" si="5"/>
        <v>0</v>
      </c>
    </row>
    <row r="501" spans="1:19">
      <c r="A501" s="155" t="s">
        <v>137</v>
      </c>
      <c r="D501" s="182">
        <f>SUMIF(C90:$C$387,A501,D90:D415)</f>
        <v>2</v>
      </c>
      <c r="G501" s="111">
        <f>SUMIF($F$4:$F$413,F476,$G$4:$G$413)</f>
        <v>0</v>
      </c>
      <c r="K501" s="32">
        <f ca="1">SUMIF(I87:J498,A501,K88:K498)</f>
        <v>1</v>
      </c>
      <c r="O501" s="44">
        <f t="shared" si="4"/>
        <v>0</v>
      </c>
      <c r="S501" s="44">
        <f t="shared" si="5"/>
        <v>0</v>
      </c>
    </row>
    <row r="502" spans="1:19">
      <c r="A502" s="155" t="s">
        <v>75</v>
      </c>
      <c r="D502" s="182">
        <f>SUMIF(C91:$C$387,A502,D91:D415)</f>
        <v>2</v>
      </c>
      <c r="G502" s="111">
        <f>SUMIF($F$4:$F$413,F477,$G$4:$G$413)</f>
        <v>0</v>
      </c>
      <c r="K502" s="32">
        <f ca="1">SUMIF(I88:J499,A502,K89:K499)</f>
        <v>0</v>
      </c>
      <c r="O502" s="44">
        <f t="shared" si="4"/>
        <v>0</v>
      </c>
      <c r="S502" s="44">
        <f t="shared" si="5"/>
        <v>0</v>
      </c>
    </row>
    <row r="503" spans="1:19">
      <c r="A503" s="155" t="s">
        <v>34</v>
      </c>
      <c r="D503" s="182">
        <f>SUMIF(C92:$C$387,A503,D92:D415)</f>
        <v>1</v>
      </c>
      <c r="G503" s="111">
        <f>SUMIF($F$4:$F$413,F478,$G$4:$G$413)</f>
        <v>0</v>
      </c>
      <c r="K503" s="32">
        <f ca="1">SUMIF(I89:J500,A503,K90:K500)</f>
        <v>0</v>
      </c>
      <c r="O503" s="44">
        <f t="shared" si="4"/>
        <v>0</v>
      </c>
      <c r="S503" s="44">
        <f t="shared" si="5"/>
        <v>0</v>
      </c>
    </row>
    <row r="504" spans="1:19">
      <c r="A504" s="155" t="s">
        <v>93</v>
      </c>
      <c r="D504" s="182">
        <f>SUMIF(C93:$C$387,A504,D93:D415)</f>
        <v>4</v>
      </c>
      <c r="G504" s="111">
        <f>SUMIF($F$4:$F$413,F526,$G$4:$G$413)</f>
        <v>0</v>
      </c>
      <c r="K504" s="32">
        <f ca="1">SUMIF(I90:J501,A504,K91:K501)</f>
        <v>0</v>
      </c>
      <c r="O504" s="44">
        <f t="shared" si="4"/>
        <v>0</v>
      </c>
      <c r="S504" s="44">
        <f t="shared" si="5"/>
        <v>0</v>
      </c>
    </row>
    <row r="505" spans="1:19">
      <c r="A505" s="155" t="s">
        <v>126</v>
      </c>
      <c r="D505" s="182">
        <f>SUMIF(C94:$C$387,A505,D94:D415)</f>
        <v>0</v>
      </c>
      <c r="G505" s="111">
        <f t="shared" ref="G505:G523" si="6">SUMIF($F$4:$F$413,F479,$G$4:$G$413)</f>
        <v>0</v>
      </c>
      <c r="K505" s="32">
        <f ca="1">SUMIF(I91:J502,A505,K92:K502)</f>
        <v>0</v>
      </c>
      <c r="O505" s="44">
        <f t="shared" si="4"/>
        <v>0</v>
      </c>
      <c r="S505" s="44">
        <f t="shared" si="5"/>
        <v>0</v>
      </c>
    </row>
    <row r="506" spans="1:19">
      <c r="A506" s="155" t="s">
        <v>158</v>
      </c>
      <c r="D506" s="182">
        <f>SUMIF(C95:$C$387,A506,D95:D415)</f>
        <v>0</v>
      </c>
      <c r="G506" s="111">
        <f t="shared" si="6"/>
        <v>0</v>
      </c>
      <c r="K506" s="32">
        <f ca="1">SUMIF(I92:J503,A506,K93:K503)</f>
        <v>0</v>
      </c>
      <c r="O506" s="44">
        <f t="shared" si="4"/>
        <v>0</v>
      </c>
      <c r="S506" s="44">
        <f t="shared" si="5"/>
        <v>0</v>
      </c>
    </row>
    <row r="507" spans="1:19">
      <c r="A507" s="155" t="s">
        <v>157</v>
      </c>
      <c r="D507" s="182">
        <f>SUMIF(C96:$C$387,A507,D96:D415)</f>
        <v>0</v>
      </c>
      <c r="G507" s="111">
        <f t="shared" si="6"/>
        <v>0</v>
      </c>
      <c r="K507" s="32">
        <f ca="1">SUMIF(I93:J504,A507,K94:K504)</f>
        <v>0</v>
      </c>
      <c r="O507" s="44">
        <f t="shared" si="4"/>
        <v>0</v>
      </c>
      <c r="S507" s="44">
        <f t="shared" si="5"/>
        <v>0</v>
      </c>
    </row>
    <row r="508" spans="1:19">
      <c r="A508" s="155" t="s">
        <v>97</v>
      </c>
      <c r="D508" s="182">
        <f>SUMIF(C97:$C$387,A508,D97:D415)</f>
        <v>0</v>
      </c>
      <c r="G508" s="111">
        <f t="shared" si="6"/>
        <v>0</v>
      </c>
      <c r="K508" s="32">
        <f ca="1">SUMIF(I94:J505,A508,K95:K505)</f>
        <v>0</v>
      </c>
      <c r="O508" s="44">
        <f t="shared" si="4"/>
        <v>0</v>
      </c>
      <c r="S508" s="44">
        <f t="shared" si="5"/>
        <v>1</v>
      </c>
    </row>
    <row r="509" spans="1:19">
      <c r="A509" s="155" t="s">
        <v>21</v>
      </c>
      <c r="D509" s="182">
        <f>SUMIF(C98:$C$387,A509,D98:D415)</f>
        <v>0</v>
      </c>
      <c r="G509" s="111">
        <f t="shared" si="6"/>
        <v>0</v>
      </c>
      <c r="K509" s="32">
        <f ca="1">SUMIF(I95:J506,A509,K96:K506)</f>
        <v>2</v>
      </c>
      <c r="O509" s="44">
        <f t="shared" si="4"/>
        <v>0</v>
      </c>
      <c r="S509" s="44">
        <f t="shared" si="5"/>
        <v>0</v>
      </c>
    </row>
    <row r="510" spans="1:19">
      <c r="A510" s="155" t="s">
        <v>159</v>
      </c>
      <c r="D510" s="182">
        <f>SUMIF(C99:$C$387,A510,D99:D415)</f>
        <v>0</v>
      </c>
      <c r="G510" s="111">
        <f t="shared" si="6"/>
        <v>0</v>
      </c>
      <c r="K510" s="32">
        <f ca="1">SUMIF(I96:J507,A510,K97:K507)</f>
        <v>0</v>
      </c>
      <c r="O510" s="44">
        <f t="shared" si="4"/>
        <v>0</v>
      </c>
      <c r="S510" s="44">
        <f t="shared" si="5"/>
        <v>0</v>
      </c>
    </row>
    <row r="511" spans="1:19">
      <c r="A511" s="155" t="s">
        <v>61</v>
      </c>
      <c r="D511" s="182">
        <f>SUMIF(C100:$C$387,A511,D100:D415)</f>
        <v>0</v>
      </c>
      <c r="G511" s="111">
        <f t="shared" si="6"/>
        <v>0</v>
      </c>
      <c r="K511" s="32">
        <f ca="1">SUMIF(I97:J508,A511,K98:K508)</f>
        <v>0</v>
      </c>
      <c r="O511" s="44">
        <f t="shared" si="4"/>
        <v>0</v>
      </c>
      <c r="S511" s="44">
        <f t="shared" si="5"/>
        <v>0</v>
      </c>
    </row>
    <row r="512" spans="1:19">
      <c r="A512" s="155" t="s">
        <v>35</v>
      </c>
      <c r="D512" s="182">
        <f>SUMIF(C101:$C$387,A512,D101:D415)</f>
        <v>2</v>
      </c>
      <c r="G512" s="111">
        <f t="shared" si="6"/>
        <v>0</v>
      </c>
      <c r="K512" s="32">
        <f ca="1">SUMIF(I98:J509,A512,K99:K509)</f>
        <v>0</v>
      </c>
      <c r="O512" s="44">
        <f t="shared" si="4"/>
        <v>0</v>
      </c>
      <c r="S512" s="44">
        <f t="shared" si="5"/>
        <v>0</v>
      </c>
    </row>
    <row r="513" spans="1:19">
      <c r="A513" s="155" t="s">
        <v>95</v>
      </c>
      <c r="D513" s="182">
        <f>SUMIF(C102:$C$387,A513,D102:D415)</f>
        <v>1</v>
      </c>
      <c r="G513" s="111">
        <f t="shared" si="6"/>
        <v>0</v>
      </c>
      <c r="K513" s="32">
        <f ca="1">SUMIF(I99:J510,A513,K100:K510)</f>
        <v>0</v>
      </c>
      <c r="O513" s="44">
        <f t="shared" si="4"/>
        <v>0</v>
      </c>
      <c r="S513" s="44">
        <f t="shared" si="5"/>
        <v>0</v>
      </c>
    </row>
    <row r="514" spans="1:19">
      <c r="A514" s="155" t="s">
        <v>73</v>
      </c>
      <c r="D514" s="182">
        <f>SUMIF(C103:$C$387,A514,D103:D415)</f>
        <v>0</v>
      </c>
      <c r="G514" s="111">
        <f t="shared" si="6"/>
        <v>0</v>
      </c>
      <c r="K514" s="32">
        <f ca="1">SUMIF(I100:J511,A514,K101:K511)</f>
        <v>0</v>
      </c>
      <c r="O514" s="44">
        <f t="shared" si="4"/>
        <v>0</v>
      </c>
      <c r="S514" s="44">
        <f t="shared" si="5"/>
        <v>0</v>
      </c>
    </row>
    <row r="515" spans="1:19">
      <c r="A515" s="155" t="s">
        <v>41</v>
      </c>
      <c r="D515" s="182">
        <f>SUMIF(C104:$C$387,A515,D104:D415)</f>
        <v>2</v>
      </c>
      <c r="G515" s="111">
        <f t="shared" si="6"/>
        <v>0</v>
      </c>
      <c r="K515" s="32">
        <f ca="1">SUMIF(I101:J512,A515,K102:K512)</f>
        <v>2</v>
      </c>
      <c r="O515" s="44">
        <f t="shared" si="4"/>
        <v>1</v>
      </c>
      <c r="S515" s="44">
        <f t="shared" si="5"/>
        <v>0</v>
      </c>
    </row>
    <row r="516" spans="1:19">
      <c r="A516" s="155" t="s">
        <v>105</v>
      </c>
      <c r="D516" s="182">
        <f>SUMIF(C105:$C$387,A516,D105:D415)</f>
        <v>0</v>
      </c>
      <c r="G516" s="111">
        <f t="shared" si="6"/>
        <v>0</v>
      </c>
      <c r="K516" s="32">
        <f ca="1">SUMIF(I102:J513,A516,K103:K513)</f>
        <v>1</v>
      </c>
      <c r="O516" s="44">
        <f t="shared" si="4"/>
        <v>0</v>
      </c>
      <c r="S516" s="44">
        <f t="shared" si="5"/>
        <v>0</v>
      </c>
    </row>
    <row r="517" spans="1:19">
      <c r="A517" s="155" t="s">
        <v>45</v>
      </c>
      <c r="D517" s="182">
        <f>SUMIF(C106:$C$387,A517,D106:D415)</f>
        <v>1</v>
      </c>
      <c r="G517" s="111">
        <f t="shared" si="6"/>
        <v>0</v>
      </c>
      <c r="K517" s="32">
        <f ca="1">SUMIF(I103:J514,A517,K104:K514)</f>
        <v>0</v>
      </c>
      <c r="O517" s="44">
        <f t="shared" si="4"/>
        <v>0</v>
      </c>
      <c r="S517" s="44">
        <f t="shared" si="5"/>
        <v>0</v>
      </c>
    </row>
    <row r="518" spans="1:19">
      <c r="A518" s="155" t="s">
        <v>197</v>
      </c>
      <c r="D518" s="182">
        <f>SUMIF(C107:$C$387,A518,D107:D415)</f>
        <v>0</v>
      </c>
      <c r="G518" s="111">
        <f t="shared" si="6"/>
        <v>0</v>
      </c>
      <c r="K518" s="32">
        <f ca="1">SUMIF(I104:J515,A518,K105:K515)</f>
        <v>0</v>
      </c>
      <c r="O518" s="44">
        <f t="shared" si="4"/>
        <v>0</v>
      </c>
      <c r="S518" s="44">
        <f t="shared" si="5"/>
        <v>0</v>
      </c>
    </row>
    <row r="519" spans="1:19">
      <c r="A519" s="155" t="s">
        <v>128</v>
      </c>
      <c r="D519" s="182">
        <f>SUMIF(C108:$C$387,A519,D108:D415)</f>
        <v>1</v>
      </c>
      <c r="G519" s="111">
        <f t="shared" si="6"/>
        <v>0</v>
      </c>
      <c r="K519" s="32">
        <f ca="1">SUMIF(I105:J516,A519,K106:K516)</f>
        <v>0</v>
      </c>
      <c r="O519" s="44">
        <f t="shared" si="4"/>
        <v>0</v>
      </c>
      <c r="S519" s="44">
        <f t="shared" si="5"/>
        <v>1</v>
      </c>
    </row>
    <row r="520" spans="1:19">
      <c r="A520" s="155" t="s">
        <v>128</v>
      </c>
      <c r="D520" s="182">
        <f>SUMIF(C109:$C$387,A520,D109:D415)</f>
        <v>1</v>
      </c>
      <c r="G520" s="111">
        <f t="shared" si="6"/>
        <v>0</v>
      </c>
      <c r="K520" s="32">
        <f ca="1">SUMIF(I106:J517,A520,K107:K517)</f>
        <v>0</v>
      </c>
      <c r="O520" s="44">
        <f t="shared" si="4"/>
        <v>0</v>
      </c>
      <c r="S520" s="44">
        <f t="shared" si="5"/>
        <v>1</v>
      </c>
    </row>
    <row r="521" spans="1:19">
      <c r="A521" s="155" t="s">
        <v>160</v>
      </c>
      <c r="D521" s="182">
        <f>SUMIF(C110:$C$387,A521,D110:D415)</f>
        <v>0</v>
      </c>
      <c r="G521" s="111">
        <f t="shared" si="6"/>
        <v>0</v>
      </c>
      <c r="K521" s="32">
        <f ca="1">SUMIF(I107:J518,A521,K108:K518)</f>
        <v>0</v>
      </c>
      <c r="O521" s="44">
        <f t="shared" si="4"/>
        <v>0</v>
      </c>
      <c r="S521" s="44">
        <f t="shared" si="5"/>
        <v>0</v>
      </c>
    </row>
    <row r="522" spans="1:19">
      <c r="A522" s="155" t="s">
        <v>138</v>
      </c>
      <c r="D522" s="182">
        <f>SUMIF(C111:$C$387,A522,D111:D415)</f>
        <v>1</v>
      </c>
      <c r="G522" s="111">
        <f t="shared" si="6"/>
        <v>0</v>
      </c>
      <c r="K522" s="32">
        <f ca="1">SUMIF(I108:J519,A522,K109:K519)</f>
        <v>0</v>
      </c>
      <c r="O522" s="44">
        <f t="shared" si="4"/>
        <v>0</v>
      </c>
      <c r="S522" s="44">
        <f t="shared" si="5"/>
        <v>0</v>
      </c>
    </row>
    <row r="523" spans="1:19">
      <c r="A523" s="155" t="s">
        <v>152</v>
      </c>
      <c r="D523" s="182">
        <f>SUMIF(C112:$C$387,A523,D112:D415)</f>
        <v>1</v>
      </c>
      <c r="G523" s="111">
        <f t="shared" si="6"/>
        <v>0</v>
      </c>
      <c r="K523" s="32">
        <f>SUMIF(I227:I413,A523,K227:K413)</f>
        <v>1</v>
      </c>
      <c r="O523" s="44">
        <f t="shared" si="4"/>
        <v>0</v>
      </c>
      <c r="S523" s="44">
        <f t="shared" si="5"/>
        <v>1</v>
      </c>
    </row>
    <row r="524" spans="1:19">
      <c r="A524" s="155" t="s">
        <v>156</v>
      </c>
      <c r="D524" s="182">
        <f>SUMIF(C114:$C$387,A524,D114:D415)</f>
        <v>0</v>
      </c>
      <c r="G524" s="111">
        <f>SUMIF($F$4:$F$413,F499,$G$4:$G$413)</f>
        <v>0</v>
      </c>
      <c r="K524" s="32">
        <f ca="1">SUMIF(I110:J521,A524,K111:K521)</f>
        <v>0</v>
      </c>
      <c r="O524" s="44">
        <f t="shared" si="4"/>
        <v>0</v>
      </c>
      <c r="S524" s="44">
        <f t="shared" si="5"/>
        <v>0</v>
      </c>
    </row>
    <row r="525" spans="1:19">
      <c r="A525" s="155" t="s">
        <v>111</v>
      </c>
      <c r="D525" s="182">
        <f ca="1">SUMIF(C116:C498,A525,D116:D415)</f>
        <v>0</v>
      </c>
      <c r="G525" s="111">
        <f>SUMIF($F$4:$F$413,F501,$G$4:$G$413)</f>
        <v>0</v>
      </c>
      <c r="K525" s="32">
        <f ca="1">SUMIF(I111:J522,A525,K112:K522)</f>
        <v>1</v>
      </c>
      <c r="O525" s="44">
        <f t="shared" si="4"/>
        <v>0</v>
      </c>
      <c r="S525" s="44">
        <f t="shared" si="5"/>
        <v>0</v>
      </c>
    </row>
    <row r="526" spans="1:19">
      <c r="A526" s="155" t="s">
        <v>98</v>
      </c>
      <c r="D526" s="182">
        <f>SUMIF(C67:$C$387,A526,D67:D415)</f>
        <v>0</v>
      </c>
      <c r="G526" s="111">
        <f>SUMIF($F$4:$F$413,F453,$G$4:$G$413)</f>
        <v>0</v>
      </c>
      <c r="K526" s="32">
        <f ca="1">SUMIF(I112:J523,A526,K113:K523)</f>
        <v>1</v>
      </c>
      <c r="O526" s="44">
        <f>SUMIF($M$263:$M$413,A526,$O$263:$O$413)</f>
        <v>0</v>
      </c>
      <c r="S526" s="44">
        <f>SUMIF($Q$263:$Q$413,A526,$S$263:$S$413)</f>
        <v>0</v>
      </c>
    </row>
    <row r="527" spans="1:19" ht="15">
      <c r="A527" s="156"/>
      <c r="D527" s="174">
        <f ca="1">SUM(D416:D526)</f>
        <v>40</v>
      </c>
      <c r="G527" s="110">
        <f>SUM(G416:G526)</f>
        <v>84</v>
      </c>
    </row>
    <row r="528" spans="1:19" ht="15">
      <c r="A528" s="156"/>
      <c r="K528" s="39">
        <f ca="1">SUM(K416:K526)</f>
        <v>17</v>
      </c>
      <c r="O528" s="45">
        <f>SUM(O416:O526)</f>
        <v>11</v>
      </c>
      <c r="S528" s="45">
        <f>SUM(S416:S526)</f>
        <v>10</v>
      </c>
    </row>
    <row r="529" spans="1:19" ht="15">
      <c r="A529" s="156"/>
      <c r="K529" s="178">
        <f>K414+K376+K345+K321+K292+K261+K225+K163+K136+K97+K77</f>
        <v>23</v>
      </c>
      <c r="O529" s="178">
        <f>O414+O376+O345+O321+O292+O261+O225+O163+O136+O97+O77</f>
        <v>11</v>
      </c>
      <c r="S529" s="178">
        <f>S414+S376+S345+S321+S292+S261+S225+S163+S136+S97+S77</f>
        <v>10</v>
      </c>
    </row>
    <row r="530" spans="1:19" ht="15">
      <c r="A530" s="156"/>
    </row>
    <row r="531" spans="1:19" ht="15">
      <c r="A531" s="156"/>
    </row>
    <row r="532" spans="1:19" ht="15">
      <c r="A532" s="156"/>
    </row>
    <row r="533" spans="1:19" ht="15">
      <c r="A533" s="156"/>
    </row>
    <row r="534" spans="1:19" ht="15">
      <c r="A534" s="156"/>
    </row>
    <row r="535" spans="1:19" ht="15">
      <c r="A535" s="156"/>
    </row>
    <row r="536" spans="1:19" ht="15">
      <c r="A536" s="156"/>
    </row>
    <row r="537" spans="1:19" ht="15">
      <c r="A537" s="156"/>
    </row>
    <row r="538" spans="1:19" ht="15">
      <c r="A538" s="156"/>
    </row>
    <row r="539" spans="1:19" ht="15">
      <c r="A539" s="156"/>
    </row>
    <row r="540" spans="1:19" ht="15">
      <c r="A540" s="156"/>
    </row>
    <row r="541" spans="1:19" ht="15">
      <c r="A541" s="156"/>
    </row>
    <row r="542" spans="1:19" ht="15">
      <c r="A542" s="156"/>
    </row>
    <row r="543" spans="1:19" ht="15">
      <c r="A543" s="156"/>
    </row>
    <row r="544" spans="1:19" ht="15">
      <c r="A544" s="156"/>
    </row>
    <row r="545" spans="1:1" ht="15">
      <c r="A545" s="156"/>
    </row>
    <row r="546" spans="1:1" ht="15">
      <c r="A546" s="156"/>
    </row>
    <row r="547" spans="1:1" ht="15">
      <c r="A547" s="156"/>
    </row>
    <row r="548" spans="1:1" ht="15">
      <c r="A548" s="156"/>
    </row>
    <row r="549" spans="1:1" ht="15">
      <c r="A549" s="156"/>
    </row>
    <row r="550" spans="1:1" ht="15">
      <c r="A550" s="156"/>
    </row>
    <row r="551" spans="1:1" ht="15">
      <c r="A551" s="156"/>
    </row>
    <row r="552" spans="1:1" ht="15">
      <c r="A552" s="156"/>
    </row>
    <row r="553" spans="1:1" ht="15">
      <c r="A553" s="156"/>
    </row>
    <row r="554" spans="1:1" ht="15">
      <c r="A554" s="156"/>
    </row>
    <row r="555" spans="1:1" ht="15">
      <c r="A555" s="156"/>
    </row>
    <row r="556" spans="1:1" ht="15">
      <c r="A556" s="156"/>
    </row>
    <row r="557" spans="1:1" ht="15">
      <c r="A557" s="156"/>
    </row>
    <row r="558" spans="1:1" ht="15">
      <c r="A558" s="156"/>
    </row>
    <row r="559" spans="1:1" ht="15">
      <c r="A559" s="156"/>
    </row>
    <row r="560" spans="1:1" ht="15">
      <c r="A560" s="156"/>
    </row>
    <row r="561" spans="1:1" ht="15">
      <c r="A561" s="156"/>
    </row>
    <row r="562" spans="1:1" ht="15">
      <c r="A562" s="156"/>
    </row>
    <row r="563" spans="1:1" ht="15">
      <c r="A563" s="156"/>
    </row>
    <row r="564" spans="1:1" ht="15">
      <c r="A564" s="156"/>
    </row>
    <row r="565" spans="1:1" ht="15">
      <c r="A565" s="156"/>
    </row>
  </sheetData>
  <mergeCells count="6">
    <mergeCell ref="U2:V2"/>
    <mergeCell ref="M2:N2"/>
    <mergeCell ref="Q2:R2"/>
    <mergeCell ref="I2:J2"/>
    <mergeCell ref="C2:D2"/>
    <mergeCell ref="F2:G2"/>
  </mergeCells>
  <phoneticPr fontId="3" type="noConversion"/>
  <pageMargins left="0.19685039370078741" right="1.3385826771653544" top="0.47244094488188981" bottom="0.98425196850393704" header="0.39370078740157483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mihail</cp:lastModifiedBy>
  <cp:lastPrinted>2013-03-12T11:03:51Z</cp:lastPrinted>
  <dcterms:created xsi:type="dcterms:W3CDTF">2012-12-18T17:23:11Z</dcterms:created>
  <dcterms:modified xsi:type="dcterms:W3CDTF">2014-01-17T09:43:09Z</dcterms:modified>
</cp:coreProperties>
</file>