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8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29" i="1" l="1"/>
  <c r="M29" i="1"/>
  <c r="L29" i="1"/>
  <c r="K29" i="1"/>
  <c r="J29" i="1"/>
  <c r="I29" i="1"/>
  <c r="H29" i="1"/>
  <c r="G29" i="1"/>
  <c r="F29" i="1"/>
  <c r="O29" i="1" s="1"/>
  <c r="O28" i="1"/>
  <c r="O27" i="1"/>
  <c r="N26" i="1"/>
  <c r="M26" i="1"/>
  <c r="L26" i="1"/>
  <c r="K26" i="1"/>
  <c r="J26" i="1"/>
  <c r="I26" i="1"/>
  <c r="H26" i="1"/>
  <c r="G26" i="1"/>
  <c r="O26" i="1" s="1"/>
  <c r="F26" i="1"/>
  <c r="O21" i="1"/>
  <c r="N21" i="1"/>
  <c r="M21" i="1"/>
  <c r="L21" i="1"/>
  <c r="K21" i="1"/>
  <c r="J21" i="1"/>
  <c r="I21" i="1"/>
  <c r="H21" i="1"/>
  <c r="G21" i="1"/>
  <c r="F21" i="1"/>
  <c r="O20" i="1"/>
  <c r="O19" i="1"/>
  <c r="N18" i="1"/>
  <c r="M18" i="1"/>
  <c r="L18" i="1"/>
  <c r="K18" i="1"/>
  <c r="J18" i="1"/>
  <c r="I18" i="1"/>
  <c r="H18" i="1"/>
  <c r="G18" i="1"/>
  <c r="O18" i="1" s="1"/>
  <c r="F18" i="1"/>
  <c r="O13" i="1"/>
  <c r="O12" i="1"/>
  <c r="O11" i="1"/>
  <c r="G13" i="1"/>
  <c r="H13" i="1"/>
  <c r="I13" i="1"/>
  <c r="J13" i="1"/>
  <c r="K13" i="1"/>
  <c r="L13" i="1"/>
  <c r="M13" i="1"/>
  <c r="N13" i="1"/>
  <c r="F13" i="1"/>
  <c r="O10" i="1"/>
  <c r="G10" i="1"/>
  <c r="H10" i="1"/>
  <c r="I10" i="1"/>
  <c r="J10" i="1"/>
  <c r="K10" i="1"/>
  <c r="L10" i="1"/>
  <c r="M10" i="1"/>
  <c r="N10" i="1"/>
  <c r="F10" i="1"/>
  <c r="O15" i="1" l="1"/>
  <c r="N17" i="1"/>
  <c r="N9" i="1"/>
  <c r="M9" i="1"/>
  <c r="L9" i="1"/>
  <c r="K9" i="1"/>
  <c r="J9" i="1"/>
  <c r="I9" i="1"/>
  <c r="H9" i="1"/>
  <c r="G9" i="1"/>
  <c r="F9" i="1"/>
  <c r="M17" i="1"/>
  <c r="K17" i="1"/>
  <c r="J17" i="1"/>
  <c r="I17" i="1"/>
  <c r="H17" i="1"/>
  <c r="O17" i="1" s="1"/>
  <c r="G17" i="1"/>
  <c r="F17" i="1"/>
  <c r="L25" i="1"/>
  <c r="K25" i="1"/>
  <c r="J25" i="1"/>
  <c r="O24" i="1"/>
  <c r="O23" i="1"/>
  <c r="N22" i="1"/>
  <c r="N25" i="1" s="1"/>
  <c r="M22" i="1"/>
  <c r="M25" i="1" s="1"/>
  <c r="L22" i="1"/>
  <c r="K22" i="1"/>
  <c r="J22" i="1"/>
  <c r="I22" i="1"/>
  <c r="H22" i="1"/>
  <c r="H25" i="1" s="1"/>
  <c r="G22" i="1"/>
  <c r="G25" i="1" s="1"/>
  <c r="O16" i="1"/>
  <c r="O8" i="1"/>
  <c r="O7" i="1"/>
  <c r="O6" i="1"/>
  <c r="O14" i="1"/>
  <c r="F22" i="1"/>
  <c r="O22" i="1" s="1"/>
  <c r="F25" i="1" l="1"/>
  <c r="O25" i="1" s="1"/>
  <c r="O9" i="1"/>
</calcChain>
</file>

<file path=xl/sharedStrings.xml><?xml version="1.0" encoding="utf-8"?>
<sst xmlns="http://schemas.openxmlformats.org/spreadsheetml/2006/main" count="42" uniqueCount="26">
  <si>
    <t>Расчет бонусов (индивидуальные условия) согласно Приложению №6 К дилерскому договору (план закупок)</t>
  </si>
  <si>
    <t>Контрагент. Регион</t>
  </si>
  <si>
    <t>Контрагент, Регион</t>
  </si>
  <si>
    <t>Интервал</t>
  </si>
  <si>
    <t>ИП Иванов Иван Иванович, Московская обл (ЗАПАД)</t>
  </si>
  <si>
    <t>01.01.2012-30.06.2012</t>
  </si>
  <si>
    <t>01.07.2012-31.12.2012</t>
  </si>
  <si>
    <t>Параметр</t>
  </si>
  <si>
    <t>План</t>
  </si>
  <si>
    <t>Количество факт</t>
  </si>
  <si>
    <t>Сумма (факт)</t>
  </si>
  <si>
    <t>Количество разница (осаток)</t>
  </si>
  <si>
    <t>Бонус (факт)</t>
  </si>
  <si>
    <t>Дополнительный бонус (возможно)</t>
  </si>
  <si>
    <t>Суммарный бону (возможно)</t>
  </si>
  <si>
    <t>Бонус 1% (возможно)   (превышение плана &gt; 20%)</t>
  </si>
  <si>
    <t>Итого</t>
  </si>
  <si>
    <t>Бензобуры "Oleo-Mac"</t>
  </si>
  <si>
    <t>Бензокосы "Oleo-Mac"</t>
  </si>
  <si>
    <t>Бензопилы "Oleo-Mac"</t>
  </si>
  <si>
    <t>Воздуходувки и распылители "Oleo-Mac"</t>
  </si>
  <si>
    <t>Газонокосилки бензиновые "Oleo-Mac"</t>
  </si>
  <si>
    <t>Газонокосилки электрические "Oleo-Mac"</t>
  </si>
  <si>
    <t>Мотопомпы "Oleo-Mac"</t>
  </si>
  <si>
    <t>Электропиллы "Oleo-Mac"</t>
  </si>
  <si>
    <t>Электротриммеры "Oleo-Mac"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</si>
</sst>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textRotation="90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0" fontId="2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/>
    <xf numFmtId="0" fontId="0" fillId="0" borderId="5" xfId="0" applyBorder="1" applyAlignment="1"/>
    <xf numFmtId="0" fontId="0" fillId="0" borderId="1" xfId="0" applyBorder="1" applyAlignment="1"/>
    <xf numFmtId="0" fontId="0" fillId="0" borderId="7" xfId="0" applyBorder="1" applyAlignment="1"/>
    <xf numFmtId="0" fontId="0" fillId="0" borderId="1" xfId="0" applyFill="1" applyBorder="1" applyAlignment="1"/>
    <xf numFmtId="0" fontId="0" fillId="0" borderId="7" xfId="0" applyFill="1" applyBorder="1" applyAlignment="1"/>
    <xf numFmtId="0" fontId="0" fillId="0" borderId="1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Alignment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Fill="1" applyBorder="1" applyAlignment="1"/>
    <xf numFmtId="0" fontId="0" fillId="0" borderId="17" xfId="0" applyFill="1" applyBorder="1" applyAlignment="1"/>
    <xf numFmtId="0" fontId="0" fillId="4" borderId="2" xfId="0" applyFill="1" applyBorder="1" applyAlignment="1">
      <alignment horizontal="center" vertical="center"/>
    </xf>
    <xf numFmtId="3" fontId="0" fillId="4" borderId="7" xfId="0" applyNumberFormat="1" applyFill="1" applyBorder="1" applyAlignment="1">
      <alignment horizontal="center" vertical="center"/>
    </xf>
    <xf numFmtId="3" fontId="0" fillId="4" borderId="20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609599</xdr:colOff>
      <xdr:row>2</xdr:row>
      <xdr:rowOff>0</xdr:rowOff>
    </xdr:from>
    <xdr:to>
      <xdr:col>22</xdr:col>
      <xdr:colOff>104774</xdr:colOff>
      <xdr:row>9</xdr:row>
      <xdr:rowOff>180975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801474" y="390525"/>
          <a:ext cx="3152775" cy="2933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Бонус (факт) = если «Количество факт» больше «План» более, чем на 20%, то в ячейку ставим 1% от «Сумма (факт)» (сделать формулой). 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-«Суммарный бонус (возможно)» = «Бонус 1% (возможно) (превышение плана &gt; 20%)» + «Дополнительный бонус (возможно)».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G36" sqref="G36"/>
    </sheetView>
  </sheetViews>
  <sheetFormatPr defaultRowHeight="15" x14ac:dyDescent="0.25"/>
  <cols>
    <col min="3" max="3" width="15.28515625" customWidth="1"/>
    <col min="5" max="5" width="24.5703125" customWidth="1"/>
  </cols>
  <sheetData>
    <row r="1" spans="1:1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.75" thickBot="1" x14ac:dyDescent="0.3">
      <c r="D2" s="1"/>
      <c r="E2" s="1"/>
    </row>
    <row r="3" spans="1:15" ht="126" customHeight="1" x14ac:dyDescent="0.25">
      <c r="A3" s="26" t="s">
        <v>1</v>
      </c>
      <c r="B3" s="27"/>
      <c r="C3" s="27"/>
      <c r="D3" s="60" t="s">
        <v>7</v>
      </c>
      <c r="E3" s="61"/>
      <c r="F3" s="7" t="s">
        <v>17</v>
      </c>
      <c r="G3" s="2" t="s">
        <v>18</v>
      </c>
      <c r="H3" s="2" t="s">
        <v>19</v>
      </c>
      <c r="I3" s="3" t="s">
        <v>20</v>
      </c>
      <c r="J3" s="3" t="s">
        <v>21</v>
      </c>
      <c r="K3" s="3" t="s">
        <v>22</v>
      </c>
      <c r="L3" s="4" t="s">
        <v>23</v>
      </c>
      <c r="M3" s="3" t="s">
        <v>24</v>
      </c>
      <c r="N3" s="3" t="s">
        <v>25</v>
      </c>
      <c r="O3" s="40" t="s">
        <v>16</v>
      </c>
    </row>
    <row r="4" spans="1:15" x14ac:dyDescent="0.25">
      <c r="A4" s="28" t="s">
        <v>2</v>
      </c>
      <c r="B4" s="29"/>
      <c r="C4" s="29"/>
      <c r="D4" s="62"/>
      <c r="E4" s="63"/>
      <c r="F4" s="66">
        <v>1</v>
      </c>
      <c r="G4" s="40">
        <v>2</v>
      </c>
      <c r="H4" s="40">
        <v>3</v>
      </c>
      <c r="I4" s="42">
        <v>4</v>
      </c>
      <c r="J4" s="42">
        <v>5</v>
      </c>
      <c r="K4" s="42">
        <v>6</v>
      </c>
      <c r="L4" s="42">
        <v>7</v>
      </c>
      <c r="M4" s="42">
        <v>8</v>
      </c>
      <c r="N4" s="42">
        <v>9</v>
      </c>
      <c r="O4" s="40"/>
    </row>
    <row r="5" spans="1:15" ht="15.75" thickBot="1" x14ac:dyDescent="0.3">
      <c r="A5" s="30" t="s">
        <v>3</v>
      </c>
      <c r="B5" s="31"/>
      <c r="C5" s="31"/>
      <c r="D5" s="64"/>
      <c r="E5" s="65"/>
      <c r="F5" s="67"/>
      <c r="G5" s="41"/>
      <c r="H5" s="41"/>
      <c r="I5" s="43"/>
      <c r="J5" s="43"/>
      <c r="K5" s="43"/>
      <c r="L5" s="43"/>
      <c r="M5" s="43"/>
      <c r="N5" s="43"/>
      <c r="O5" s="41"/>
    </row>
    <row r="6" spans="1:15" x14ac:dyDescent="0.25">
      <c r="A6" s="32" t="s">
        <v>4</v>
      </c>
      <c r="B6" s="33"/>
      <c r="C6" s="33"/>
      <c r="D6" s="50" t="s">
        <v>8</v>
      </c>
      <c r="E6" s="51"/>
      <c r="F6" s="12">
        <v>5</v>
      </c>
      <c r="G6" s="13">
        <v>4</v>
      </c>
      <c r="H6" s="13">
        <v>22</v>
      </c>
      <c r="I6" s="13">
        <v>2</v>
      </c>
      <c r="J6" s="13">
        <v>5</v>
      </c>
      <c r="K6" s="13">
        <v>2</v>
      </c>
      <c r="L6" s="13">
        <v>2</v>
      </c>
      <c r="M6" s="13">
        <v>2</v>
      </c>
      <c r="N6" s="13">
        <v>28</v>
      </c>
      <c r="O6" s="14">
        <f t="shared" ref="O6:O11" si="0">F6+G6+H6+I6+J6+K6+L6+M6+N6</f>
        <v>72</v>
      </c>
    </row>
    <row r="7" spans="1:15" x14ac:dyDescent="0.25">
      <c r="A7" s="34"/>
      <c r="B7" s="35"/>
      <c r="C7" s="35"/>
      <c r="D7" s="52" t="s">
        <v>9</v>
      </c>
      <c r="E7" s="53"/>
      <c r="F7" s="17">
        <v>4</v>
      </c>
      <c r="G7" s="18">
        <v>18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46</v>
      </c>
      <c r="O7" s="19">
        <f t="shared" si="0"/>
        <v>68</v>
      </c>
    </row>
    <row r="8" spans="1:15" x14ac:dyDescent="0.25">
      <c r="A8" s="34"/>
      <c r="B8" s="35"/>
      <c r="C8" s="35"/>
      <c r="D8" s="52" t="s">
        <v>10</v>
      </c>
      <c r="E8" s="53"/>
      <c r="F8" s="9">
        <v>24000</v>
      </c>
      <c r="G8" s="6">
        <v>180000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6">
        <v>140968</v>
      </c>
      <c r="O8" s="15">
        <f t="shared" si="0"/>
        <v>344968</v>
      </c>
    </row>
    <row r="9" spans="1:15" x14ac:dyDescent="0.25">
      <c r="A9" s="34"/>
      <c r="B9" s="35"/>
      <c r="C9" s="35"/>
      <c r="D9" s="54" t="s">
        <v>11</v>
      </c>
      <c r="E9" s="55"/>
      <c r="F9" s="8">
        <f t="shared" ref="F9:N9" si="1">F7-F6</f>
        <v>-1</v>
      </c>
      <c r="G9" s="5">
        <f t="shared" si="1"/>
        <v>14</v>
      </c>
      <c r="H9" s="5">
        <f t="shared" si="1"/>
        <v>-22</v>
      </c>
      <c r="I9" s="5">
        <f t="shared" si="1"/>
        <v>-2</v>
      </c>
      <c r="J9" s="5">
        <f t="shared" si="1"/>
        <v>-5</v>
      </c>
      <c r="K9" s="5">
        <f t="shared" si="1"/>
        <v>-2</v>
      </c>
      <c r="L9" s="5">
        <f t="shared" si="1"/>
        <v>-2</v>
      </c>
      <c r="M9" s="5">
        <f t="shared" si="1"/>
        <v>-2</v>
      </c>
      <c r="N9" s="5">
        <f t="shared" si="1"/>
        <v>18</v>
      </c>
      <c r="O9" s="16">
        <f t="shared" si="0"/>
        <v>-4</v>
      </c>
    </row>
    <row r="10" spans="1:15" x14ac:dyDescent="0.25">
      <c r="A10" s="34"/>
      <c r="B10" s="35"/>
      <c r="C10" s="35"/>
      <c r="D10" s="54" t="s">
        <v>12</v>
      </c>
      <c r="E10" s="55"/>
      <c r="F10" s="70" t="str">
        <f>IF(F7/F6&gt;1.2,F8*1%,"")</f>
        <v/>
      </c>
      <c r="G10" s="70">
        <f t="shared" ref="G10:N10" si="2">IF(G7/G6&gt;1.2,G8*1%,"")</f>
        <v>1800</v>
      </c>
      <c r="H10" s="70" t="str">
        <f t="shared" si="2"/>
        <v/>
      </c>
      <c r="I10" s="70" t="str">
        <f t="shared" si="2"/>
        <v/>
      </c>
      <c r="J10" s="70" t="str">
        <f t="shared" si="2"/>
        <v/>
      </c>
      <c r="K10" s="70" t="str">
        <f t="shared" si="2"/>
        <v/>
      </c>
      <c r="L10" s="70" t="str">
        <f t="shared" si="2"/>
        <v/>
      </c>
      <c r="M10" s="70" t="str">
        <f t="shared" si="2"/>
        <v/>
      </c>
      <c r="N10" s="70">
        <f t="shared" si="2"/>
        <v>1409.68</v>
      </c>
      <c r="O10" s="71">
        <f>SUM(F10:N10)</f>
        <v>3209.6800000000003</v>
      </c>
    </row>
    <row r="11" spans="1:15" ht="30" customHeight="1" x14ac:dyDescent="0.25">
      <c r="A11" s="34"/>
      <c r="B11" s="35"/>
      <c r="C11" s="35"/>
      <c r="D11" s="56" t="s">
        <v>15</v>
      </c>
      <c r="E11" s="57"/>
      <c r="F11" s="24"/>
      <c r="G11" s="21"/>
      <c r="H11" s="22"/>
      <c r="I11" s="22"/>
      <c r="J11" s="22"/>
      <c r="K11" s="22"/>
      <c r="L11" s="22"/>
      <c r="M11" s="22"/>
      <c r="N11" s="21"/>
      <c r="O11" s="23">
        <f t="shared" ref="O11:O13" si="3">SUM(F11:N11)</f>
        <v>0</v>
      </c>
    </row>
    <row r="12" spans="1:15" x14ac:dyDescent="0.25">
      <c r="A12" s="34"/>
      <c r="B12" s="35"/>
      <c r="C12" s="35"/>
      <c r="D12" s="54" t="s">
        <v>13</v>
      </c>
      <c r="E12" s="55"/>
      <c r="F12" s="20"/>
      <c r="G12" s="22"/>
      <c r="H12" s="22"/>
      <c r="I12" s="22"/>
      <c r="J12" s="22"/>
      <c r="K12" s="22"/>
      <c r="L12" s="22"/>
      <c r="M12" s="22"/>
      <c r="N12" s="22"/>
      <c r="O12" s="23">
        <f t="shared" si="3"/>
        <v>0</v>
      </c>
    </row>
    <row r="13" spans="1:15" ht="15.75" thickBot="1" x14ac:dyDescent="0.3">
      <c r="A13" s="36"/>
      <c r="B13" s="37"/>
      <c r="C13" s="37"/>
      <c r="D13" s="38" t="s">
        <v>14</v>
      </c>
      <c r="E13" s="39"/>
      <c r="F13" s="72" t="str">
        <f>IF(F11+F12,F11+F12,"")</f>
        <v/>
      </c>
      <c r="G13" s="72" t="str">
        <f t="shared" ref="G13:N13" si="4">IF(G11+G12,G11+G12,"")</f>
        <v/>
      </c>
      <c r="H13" s="72" t="str">
        <f t="shared" si="4"/>
        <v/>
      </c>
      <c r="I13" s="72" t="str">
        <f t="shared" si="4"/>
        <v/>
      </c>
      <c r="J13" s="72" t="str">
        <f t="shared" si="4"/>
        <v/>
      </c>
      <c r="K13" s="72" t="str">
        <f t="shared" si="4"/>
        <v/>
      </c>
      <c r="L13" s="72" t="str">
        <f t="shared" si="4"/>
        <v/>
      </c>
      <c r="M13" s="72" t="str">
        <f t="shared" si="4"/>
        <v/>
      </c>
      <c r="N13" s="72" t="str">
        <f t="shared" si="4"/>
        <v/>
      </c>
      <c r="O13" s="71">
        <f t="shared" si="3"/>
        <v>0</v>
      </c>
    </row>
    <row r="14" spans="1:15" x14ac:dyDescent="0.25">
      <c r="A14" s="44" t="s">
        <v>5</v>
      </c>
      <c r="B14" s="45"/>
      <c r="C14" s="45"/>
      <c r="D14" s="68" t="s">
        <v>8</v>
      </c>
      <c r="E14" s="69"/>
      <c r="F14" s="10">
        <v>1</v>
      </c>
      <c r="G14" s="11">
        <v>2</v>
      </c>
      <c r="H14" s="11">
        <v>10</v>
      </c>
      <c r="I14" s="11">
        <v>1</v>
      </c>
      <c r="J14" s="11">
        <v>3</v>
      </c>
      <c r="K14" s="11">
        <v>1</v>
      </c>
      <c r="L14" s="11">
        <v>1</v>
      </c>
      <c r="M14" s="11">
        <v>1</v>
      </c>
      <c r="N14" s="11">
        <v>3</v>
      </c>
      <c r="O14" s="11">
        <f>F14+G14+H14+I14+J14+K14+L14+M14+N14</f>
        <v>23</v>
      </c>
    </row>
    <row r="15" spans="1:15" x14ac:dyDescent="0.25">
      <c r="A15" s="46"/>
      <c r="B15" s="47"/>
      <c r="C15" s="47"/>
      <c r="D15" s="54" t="s">
        <v>9</v>
      </c>
      <c r="E15" s="55"/>
      <c r="F15" s="17">
        <v>3</v>
      </c>
      <c r="G15" s="18">
        <v>10</v>
      </c>
      <c r="H15" s="18">
        <v>0</v>
      </c>
      <c r="I15" s="18">
        <v>0</v>
      </c>
      <c r="J15" s="18">
        <v>0</v>
      </c>
      <c r="K15" s="18">
        <v>0</v>
      </c>
      <c r="L15" s="18"/>
      <c r="M15" s="18">
        <v>0</v>
      </c>
      <c r="N15" s="18">
        <v>31</v>
      </c>
      <c r="O15" s="18">
        <f>F15+G15+H15+I15+J15+K15+M15+N15+L15</f>
        <v>44</v>
      </c>
    </row>
    <row r="16" spans="1:15" x14ac:dyDescent="0.25">
      <c r="A16" s="46"/>
      <c r="B16" s="47"/>
      <c r="C16" s="47"/>
      <c r="D16" s="52" t="s">
        <v>10</v>
      </c>
      <c r="E16" s="53"/>
      <c r="F16" s="9">
        <v>18000</v>
      </c>
      <c r="G16" s="6">
        <v>100000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6">
        <v>95000</v>
      </c>
      <c r="O16" s="6">
        <f>F16+G16+H16+I16+J16+K16+L16+M16+N16</f>
        <v>213000</v>
      </c>
    </row>
    <row r="17" spans="1:15" x14ac:dyDescent="0.25">
      <c r="A17" s="46"/>
      <c r="B17" s="47"/>
      <c r="C17" s="47"/>
      <c r="D17" s="54" t="s">
        <v>11</v>
      </c>
      <c r="E17" s="55"/>
      <c r="F17" s="8">
        <f t="shared" ref="F17:K17" si="5">F15-F14</f>
        <v>2</v>
      </c>
      <c r="G17" s="5">
        <f t="shared" si="5"/>
        <v>8</v>
      </c>
      <c r="H17" s="5">
        <f t="shared" si="5"/>
        <v>-10</v>
      </c>
      <c r="I17" s="5">
        <f t="shared" si="5"/>
        <v>-1</v>
      </c>
      <c r="J17" s="5">
        <f t="shared" si="5"/>
        <v>-3</v>
      </c>
      <c r="K17" s="5">
        <f t="shared" si="5"/>
        <v>-1</v>
      </c>
      <c r="L17" s="5"/>
      <c r="M17" s="5">
        <f>M15-M14</f>
        <v>-1</v>
      </c>
      <c r="N17" s="5">
        <f>N15-N14</f>
        <v>28</v>
      </c>
      <c r="O17" s="5">
        <f>F17+G17+H17+I17+J17+K17+L17+M17+N17</f>
        <v>22</v>
      </c>
    </row>
    <row r="18" spans="1:15" x14ac:dyDescent="0.25">
      <c r="A18" s="46"/>
      <c r="B18" s="47"/>
      <c r="C18" s="47"/>
      <c r="D18" s="54" t="s">
        <v>12</v>
      </c>
      <c r="E18" s="55"/>
      <c r="F18" s="70">
        <f>IF(F15/F14&gt;1.2,F16*1%,"")</f>
        <v>180</v>
      </c>
      <c r="G18" s="70">
        <f t="shared" ref="G18:N18" si="6">IF(G15/G14&gt;1.2,G16*1%,"")</f>
        <v>1000</v>
      </c>
      <c r="H18" s="70" t="str">
        <f t="shared" si="6"/>
        <v/>
      </c>
      <c r="I18" s="70" t="str">
        <f t="shared" si="6"/>
        <v/>
      </c>
      <c r="J18" s="70" t="str">
        <f t="shared" si="6"/>
        <v/>
      </c>
      <c r="K18" s="70" t="str">
        <f t="shared" si="6"/>
        <v/>
      </c>
      <c r="L18" s="70" t="str">
        <f t="shared" si="6"/>
        <v/>
      </c>
      <c r="M18" s="70" t="str">
        <f t="shared" si="6"/>
        <v/>
      </c>
      <c r="N18" s="70">
        <f t="shared" si="6"/>
        <v>950</v>
      </c>
      <c r="O18" s="71">
        <f>SUM(F18:N18)</f>
        <v>2130</v>
      </c>
    </row>
    <row r="19" spans="1:15" ht="28.5" customHeight="1" x14ac:dyDescent="0.25">
      <c r="A19" s="46"/>
      <c r="B19" s="47"/>
      <c r="C19" s="47"/>
      <c r="D19" s="56" t="s">
        <v>15</v>
      </c>
      <c r="E19" s="57"/>
      <c r="F19" s="24"/>
      <c r="G19" s="21"/>
      <c r="H19" s="22"/>
      <c r="I19" s="22"/>
      <c r="J19" s="22"/>
      <c r="K19" s="22"/>
      <c r="L19" s="22"/>
      <c r="M19" s="22"/>
      <c r="N19" s="21"/>
      <c r="O19" s="23">
        <f t="shared" ref="O19:O21" si="7">SUM(F19:N19)</f>
        <v>0</v>
      </c>
    </row>
    <row r="20" spans="1:15" x14ac:dyDescent="0.25">
      <c r="A20" s="46"/>
      <c r="B20" s="47"/>
      <c r="C20" s="47"/>
      <c r="D20" s="54" t="s">
        <v>13</v>
      </c>
      <c r="E20" s="55"/>
      <c r="F20" s="20"/>
      <c r="G20" s="22"/>
      <c r="H20" s="22"/>
      <c r="I20" s="22"/>
      <c r="J20" s="22"/>
      <c r="K20" s="22"/>
      <c r="L20" s="22"/>
      <c r="M20" s="22"/>
      <c r="N20" s="22"/>
      <c r="O20" s="23">
        <f t="shared" si="7"/>
        <v>0</v>
      </c>
    </row>
    <row r="21" spans="1:15" ht="15.75" thickBot="1" x14ac:dyDescent="0.3">
      <c r="A21" s="46"/>
      <c r="B21" s="47"/>
      <c r="C21" s="47"/>
      <c r="D21" s="54" t="s">
        <v>14</v>
      </c>
      <c r="E21" s="55"/>
      <c r="F21" s="72" t="str">
        <f>IF(F19+F20,F19+F20,"")</f>
        <v/>
      </c>
      <c r="G21" s="72" t="str">
        <f t="shared" ref="G21" si="8">IF(G19+G20,G19+G20,"")</f>
        <v/>
      </c>
      <c r="H21" s="72" t="str">
        <f t="shared" ref="H21" si="9">IF(H19+H20,H19+H20,"")</f>
        <v/>
      </c>
      <c r="I21" s="72" t="str">
        <f t="shared" ref="I21" si="10">IF(I19+I20,I19+I20,"")</f>
        <v/>
      </c>
      <c r="J21" s="72" t="str">
        <f t="shared" ref="J21" si="11">IF(J19+J20,J19+J20,"")</f>
        <v/>
      </c>
      <c r="K21" s="72" t="str">
        <f t="shared" ref="K21" si="12">IF(K19+K20,K19+K20,"")</f>
        <v/>
      </c>
      <c r="L21" s="72" t="str">
        <f t="shared" ref="L21" si="13">IF(L19+L20,L19+L20,"")</f>
        <v/>
      </c>
      <c r="M21" s="72" t="str">
        <f t="shared" ref="M21" si="14">IF(M19+M20,M19+M20,"")</f>
        <v/>
      </c>
      <c r="N21" s="72" t="str">
        <f t="shared" ref="N21" si="15">IF(N19+N20,N19+N20,"")</f>
        <v/>
      </c>
      <c r="O21" s="71">
        <f t="shared" si="7"/>
        <v>0</v>
      </c>
    </row>
    <row r="22" spans="1:15" x14ac:dyDescent="0.25">
      <c r="A22" s="46" t="s">
        <v>6</v>
      </c>
      <c r="B22" s="47"/>
      <c r="C22" s="47"/>
      <c r="D22" s="54" t="s">
        <v>8</v>
      </c>
      <c r="E22" s="55"/>
      <c r="F22" s="8">
        <f t="shared" ref="F22:N22" si="16">F6-F14</f>
        <v>4</v>
      </c>
      <c r="G22" s="5">
        <f t="shared" si="16"/>
        <v>2</v>
      </c>
      <c r="H22" s="5">
        <f t="shared" si="16"/>
        <v>12</v>
      </c>
      <c r="I22" s="5">
        <f t="shared" si="16"/>
        <v>1</v>
      </c>
      <c r="J22" s="5">
        <f t="shared" si="16"/>
        <v>2</v>
      </c>
      <c r="K22" s="5">
        <f t="shared" si="16"/>
        <v>1</v>
      </c>
      <c r="L22" s="5">
        <f t="shared" si="16"/>
        <v>1</v>
      </c>
      <c r="M22" s="5">
        <f t="shared" si="16"/>
        <v>1</v>
      </c>
      <c r="N22" s="5">
        <f t="shared" si="16"/>
        <v>25</v>
      </c>
      <c r="O22" s="5">
        <f t="shared" ref="O22:O27" si="17">F22+G22+H22+I22+J22+K22+L22+M22+N22</f>
        <v>49</v>
      </c>
    </row>
    <row r="23" spans="1:15" x14ac:dyDescent="0.25">
      <c r="A23" s="46"/>
      <c r="B23" s="47"/>
      <c r="C23" s="47"/>
      <c r="D23" s="54" t="s">
        <v>9</v>
      </c>
      <c r="E23" s="55"/>
      <c r="F23" s="17">
        <v>1</v>
      </c>
      <c r="G23" s="18">
        <v>8</v>
      </c>
      <c r="H23" s="18">
        <v>0</v>
      </c>
      <c r="I23" s="18"/>
      <c r="J23" s="18">
        <v>0</v>
      </c>
      <c r="K23" s="18">
        <v>0</v>
      </c>
      <c r="L23" s="18">
        <v>0</v>
      </c>
      <c r="M23" s="18">
        <v>0</v>
      </c>
      <c r="N23" s="18">
        <v>15</v>
      </c>
      <c r="O23" s="18">
        <f t="shared" si="17"/>
        <v>24</v>
      </c>
    </row>
    <row r="24" spans="1:15" x14ac:dyDescent="0.25">
      <c r="A24" s="46"/>
      <c r="B24" s="47"/>
      <c r="C24" s="47"/>
      <c r="D24" s="52" t="s">
        <v>10</v>
      </c>
      <c r="E24" s="53"/>
      <c r="F24" s="9">
        <v>6000</v>
      </c>
      <c r="G24" s="6">
        <v>80000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6">
        <v>45968</v>
      </c>
      <c r="O24" s="6">
        <f t="shared" si="17"/>
        <v>131968</v>
      </c>
    </row>
    <row r="25" spans="1:15" x14ac:dyDescent="0.25">
      <c r="A25" s="46"/>
      <c r="B25" s="47"/>
      <c r="C25" s="47"/>
      <c r="D25" s="54" t="s">
        <v>11</v>
      </c>
      <c r="E25" s="55"/>
      <c r="F25" s="8">
        <f>F23-F22</f>
        <v>-3</v>
      </c>
      <c r="G25" s="5">
        <f>G23-G22</f>
        <v>6</v>
      </c>
      <c r="H25" s="5">
        <f>H23-H22</f>
        <v>-12</v>
      </c>
      <c r="I25" s="5"/>
      <c r="J25" s="5">
        <f>J23-J22</f>
        <v>-2</v>
      </c>
      <c r="K25" s="5">
        <f>K23-K22</f>
        <v>-1</v>
      </c>
      <c r="L25" s="5">
        <f>L23-L22</f>
        <v>-1</v>
      </c>
      <c r="M25" s="5">
        <f>M23-M22</f>
        <v>-1</v>
      </c>
      <c r="N25" s="5">
        <f>N23-N22</f>
        <v>-10</v>
      </c>
      <c r="O25" s="5">
        <f t="shared" si="17"/>
        <v>-24</v>
      </c>
    </row>
    <row r="26" spans="1:15" x14ac:dyDescent="0.25">
      <c r="A26" s="46"/>
      <c r="B26" s="47"/>
      <c r="C26" s="47"/>
      <c r="D26" s="54" t="s">
        <v>12</v>
      </c>
      <c r="E26" s="55"/>
      <c r="F26" s="70" t="str">
        <f>IF(F23/F22&gt;1.2,F24*1%,"")</f>
        <v/>
      </c>
      <c r="G26" s="70">
        <f t="shared" ref="G26:N26" si="18">IF(G23/G22&gt;1.2,G24*1%,"")</f>
        <v>800</v>
      </c>
      <c r="H26" s="70" t="str">
        <f t="shared" si="18"/>
        <v/>
      </c>
      <c r="I26" s="70" t="str">
        <f t="shared" si="18"/>
        <v/>
      </c>
      <c r="J26" s="70" t="str">
        <f t="shared" si="18"/>
        <v/>
      </c>
      <c r="K26" s="70" t="str">
        <f t="shared" si="18"/>
        <v/>
      </c>
      <c r="L26" s="70" t="str">
        <f t="shared" si="18"/>
        <v/>
      </c>
      <c r="M26" s="70" t="str">
        <f t="shared" si="18"/>
        <v/>
      </c>
      <c r="N26" s="70" t="str">
        <f t="shared" si="18"/>
        <v/>
      </c>
      <c r="O26" s="71">
        <f>SUM(F26:N26)</f>
        <v>800</v>
      </c>
    </row>
    <row r="27" spans="1:15" ht="29.25" customHeight="1" x14ac:dyDescent="0.25">
      <c r="A27" s="46"/>
      <c r="B27" s="47"/>
      <c r="C27" s="47"/>
      <c r="D27" s="56" t="s">
        <v>15</v>
      </c>
      <c r="E27" s="57"/>
      <c r="F27" s="24"/>
      <c r="G27" s="21"/>
      <c r="H27" s="22"/>
      <c r="I27" s="22"/>
      <c r="J27" s="22"/>
      <c r="K27" s="22"/>
      <c r="L27" s="22"/>
      <c r="M27" s="22"/>
      <c r="N27" s="21"/>
      <c r="O27" s="23">
        <f t="shared" ref="O27:O29" si="19">SUM(F27:N27)</f>
        <v>0</v>
      </c>
    </row>
    <row r="28" spans="1:15" x14ac:dyDescent="0.25">
      <c r="A28" s="46"/>
      <c r="B28" s="47"/>
      <c r="C28" s="47"/>
      <c r="D28" s="54" t="s">
        <v>13</v>
      </c>
      <c r="E28" s="55"/>
      <c r="F28" s="20"/>
      <c r="G28" s="22"/>
      <c r="H28" s="22"/>
      <c r="I28" s="22"/>
      <c r="J28" s="22"/>
      <c r="K28" s="22"/>
      <c r="L28" s="22"/>
      <c r="M28" s="22"/>
      <c r="N28" s="22"/>
      <c r="O28" s="23">
        <f t="shared" si="19"/>
        <v>0</v>
      </c>
    </row>
    <row r="29" spans="1:15" ht="15.75" thickBot="1" x14ac:dyDescent="0.3">
      <c r="A29" s="48"/>
      <c r="B29" s="49"/>
      <c r="C29" s="49"/>
      <c r="D29" s="38" t="s">
        <v>14</v>
      </c>
      <c r="E29" s="39"/>
      <c r="F29" s="72" t="str">
        <f>IF(F27+F28,F27+F28,"")</f>
        <v/>
      </c>
      <c r="G29" s="72" t="str">
        <f t="shared" ref="G29" si="20">IF(G27+G28,G27+G28,"")</f>
        <v/>
      </c>
      <c r="H29" s="72" t="str">
        <f t="shared" ref="H29" si="21">IF(H27+H28,H27+H28,"")</f>
        <v/>
      </c>
      <c r="I29" s="72" t="str">
        <f t="shared" ref="I29" si="22">IF(I27+I28,I27+I28,"")</f>
        <v/>
      </c>
      <c r="J29" s="72" t="str">
        <f t="shared" ref="J29" si="23">IF(J27+J28,J27+J28,"")</f>
        <v/>
      </c>
      <c r="K29" s="72" t="str">
        <f t="shared" ref="K29" si="24">IF(K27+K28,K27+K28,"")</f>
        <v/>
      </c>
      <c r="L29" s="72" t="str">
        <f t="shared" ref="L29" si="25">IF(L27+L28,L27+L28,"")</f>
        <v/>
      </c>
      <c r="M29" s="72" t="str">
        <f t="shared" ref="M29" si="26">IF(M27+M28,M27+M28,"")</f>
        <v/>
      </c>
      <c r="N29" s="72" t="str">
        <f t="shared" ref="N29" si="27">IF(N27+N28,N27+N28,"")</f>
        <v/>
      </c>
      <c r="O29" s="71">
        <f t="shared" si="19"/>
        <v>0</v>
      </c>
    </row>
    <row r="30" spans="1:15" x14ac:dyDescent="0.25">
      <c r="D30" s="58"/>
      <c r="E30" s="58"/>
    </row>
    <row r="31" spans="1:15" x14ac:dyDescent="0.25">
      <c r="D31" s="58"/>
      <c r="E31" s="58"/>
    </row>
    <row r="32" spans="1:15" x14ac:dyDescent="0.25">
      <c r="D32" s="58"/>
      <c r="E32" s="58"/>
    </row>
    <row r="33" spans="4:5" x14ac:dyDescent="0.25">
      <c r="D33" s="58"/>
      <c r="E33" s="58"/>
    </row>
    <row r="34" spans="4:5" x14ac:dyDescent="0.25">
      <c r="D34" s="58"/>
      <c r="E34" s="58"/>
    </row>
    <row r="35" spans="4:5" x14ac:dyDescent="0.25">
      <c r="D35" s="58"/>
      <c r="E35" s="58"/>
    </row>
    <row r="36" spans="4:5" x14ac:dyDescent="0.25">
      <c r="D36" s="59"/>
      <c r="E36" s="59"/>
    </row>
    <row r="37" spans="4:5" x14ac:dyDescent="0.25">
      <c r="D37" s="59"/>
      <c r="E37" s="59"/>
    </row>
    <row r="38" spans="4:5" x14ac:dyDescent="0.25">
      <c r="D38" s="59"/>
      <c r="E38" s="59"/>
    </row>
    <row r="39" spans="4:5" x14ac:dyDescent="0.25">
      <c r="D39" s="59"/>
      <c r="E39" s="59"/>
    </row>
    <row r="40" spans="4:5" x14ac:dyDescent="0.25">
      <c r="D40" s="59"/>
      <c r="E40" s="59"/>
    </row>
    <row r="41" spans="4:5" x14ac:dyDescent="0.25">
      <c r="D41" s="59"/>
      <c r="E41" s="59"/>
    </row>
    <row r="42" spans="4:5" x14ac:dyDescent="0.25">
      <c r="D42" s="59"/>
      <c r="E42" s="59"/>
    </row>
    <row r="43" spans="4:5" x14ac:dyDescent="0.25">
      <c r="D43" s="59"/>
      <c r="E43" s="59"/>
    </row>
  </sheetData>
  <mergeCells count="56">
    <mergeCell ref="N4:N5"/>
    <mergeCell ref="D40:E40"/>
    <mergeCell ref="D41:E41"/>
    <mergeCell ref="D42:E42"/>
    <mergeCell ref="D43:E43"/>
    <mergeCell ref="D16:E16"/>
    <mergeCell ref="D17:E17"/>
    <mergeCell ref="D18:E18"/>
    <mergeCell ref="D19:E19"/>
    <mergeCell ref="D20:E20"/>
    <mergeCell ref="D21:E21"/>
    <mergeCell ref="D34:E3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A14:C21"/>
    <mergeCell ref="A22:C29"/>
    <mergeCell ref="D6:E6"/>
    <mergeCell ref="D7:E7"/>
    <mergeCell ref="D8:E8"/>
    <mergeCell ref="D9:E9"/>
    <mergeCell ref="D10:E10"/>
    <mergeCell ref="D11:E11"/>
    <mergeCell ref="D12:E12"/>
    <mergeCell ref="D14:E14"/>
    <mergeCell ref="D15:E15"/>
    <mergeCell ref="A1:O1"/>
    <mergeCell ref="A3:C3"/>
    <mergeCell ref="A4:C4"/>
    <mergeCell ref="A5:C5"/>
    <mergeCell ref="A6:C13"/>
    <mergeCell ref="D13:E13"/>
    <mergeCell ref="G4:G5"/>
    <mergeCell ref="H4:H5"/>
    <mergeCell ref="I4:I5"/>
    <mergeCell ref="O3:O5"/>
    <mergeCell ref="D3:E5"/>
    <mergeCell ref="F4:F5"/>
    <mergeCell ref="J4:J5"/>
    <mergeCell ref="K4:K5"/>
    <mergeCell ref="L4:L5"/>
    <mergeCell ref="M4:M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2014-01-24T05:35:19Z</dcterms:modified>
</cp:coreProperties>
</file>