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95" windowWidth="17400" windowHeight="90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<sst xmlns="http://schemas.openxmlformats.org/spreadsheetml/2006/main" count="32" uniqueCount="24">
  <si>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Фирма</t>
  </si>
  <si>
    <t>Водитель</t>
  </si>
  <si>
    <t>Дата</t>
  </si>
  <si>
    <t>Авто</t>
  </si>
  <si>
    <t>гос №</t>
  </si>
  <si>
    <t>Время</t>
  </si>
  <si>
    <t>Клиенту</t>
  </si>
  <si>
    <t>счет</t>
  </si>
  <si>
    <t>Водителю</t>
  </si>
  <si>
    <t>Разница</t>
  </si>
  <si>
    <t>диспетчер</t>
  </si>
  <si>
    <t>Г/П</t>
  </si>
  <si>
    <t>нач</t>
  </si>
  <si>
    <t>оконч</t>
  </si>
  <si>
    <t>общее</t>
  </si>
  <si>
    <t>эксп</t>
  </si>
  <si>
    <t>доп. часы</t>
  </si>
  <si>
    <t>тариф (час)</t>
  </si>
  <si>
    <t>км</t>
  </si>
  <si>
    <t>тариф (км)</t>
  </si>
  <si>
    <t>доп. расх.</t>
  </si>
  <si>
    <t>в т.ч НДС</t>
  </si>
  <si>
    <t>ИТОГО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</si>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</sst>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  <numFmt numFmtId="166" formatCode="[$-FC19]d\ mmmm\ yyyy\ &quot;г.&quot;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B05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thin"/>
      <right style="double">
        <color rgb="FFFF0000"/>
      </right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>
        <color rgb="FFFF0000"/>
      </left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double">
        <color rgb="FFFF0000"/>
      </right>
      <top/>
      <bottom style="thin"/>
    </border>
    <border>
      <left style="double">
        <color rgb="FFFF0000"/>
      </left>
      <right style="thick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double">
        <color rgb="FFFF0000"/>
      </right>
      <top style="thin"/>
      <bottom style="thin"/>
    </border>
    <border>
      <left style="double">
        <color rgb="FFFF0000"/>
      </left>
      <right style="thick"/>
      <top style="thin"/>
      <bottom/>
    </border>
    <border>
      <left style="double">
        <color rgb="FFFF0000"/>
      </left>
      <right style="thick"/>
      <top/>
      <bottom style="medium"/>
    </border>
    <border>
      <left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double">
        <color rgb="FFFF0000"/>
      </left>
      <right style="thin"/>
      <top style="medium"/>
      <bottom/>
    </border>
    <border>
      <left style="double">
        <color rgb="FFFF0000"/>
      </left>
      <right style="thin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textRotation="180"/>
    </xf>
    <xf numFmtId="0" fontId="47" fillId="33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center" textRotation="180"/>
    </xf>
    <xf numFmtId="0" fontId="5" fillId="39" borderId="19" xfId="0" applyFont="1" applyFill="1" applyBorder="1" applyAlignment="1">
      <alignment horizontal="center" vertical="center"/>
    </xf>
    <xf numFmtId="0" fontId="48" fillId="40" borderId="14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 wrapText="1"/>
    </xf>
    <xf numFmtId="2" fontId="8" fillId="44" borderId="15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0" borderId="2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49" fillId="0" borderId="26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39" fillId="45" borderId="28" xfId="0" applyFont="1" applyFill="1" applyBorder="1" applyAlignment="1">
      <alignment/>
    </xf>
    <xf numFmtId="165" fontId="9" fillId="0" borderId="27" xfId="0" applyNumberFormat="1" applyFont="1" applyFill="1" applyBorder="1" applyAlignment="1">
      <alignment horizontal="center"/>
    </xf>
    <xf numFmtId="165" fontId="9" fillId="0" borderId="29" xfId="0" applyNumberFormat="1" applyFont="1" applyFill="1" applyBorder="1" applyAlignment="1">
      <alignment horizontal="center"/>
    </xf>
    <xf numFmtId="0" fontId="49" fillId="0" borderId="26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50" fillId="0" borderId="0" xfId="0" applyFont="1" applyAlignment="1">
      <alignment/>
    </xf>
    <xf numFmtId="2" fontId="4" fillId="0" borderId="0" xfId="0" applyNumberFormat="1" applyFont="1" applyAlignment="1">
      <alignment/>
    </xf>
    <xf numFmtId="0" fontId="51" fillId="46" borderId="31" xfId="0" applyFont="1" applyFill="1" applyBorder="1" applyAlignment="1">
      <alignment/>
    </xf>
    <xf numFmtId="0" fontId="47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7" fillId="13" borderId="35" xfId="0" applyFont="1" applyFill="1" applyBorder="1" applyAlignment="1">
      <alignment horizontal="center" textRotation="180"/>
    </xf>
    <xf numFmtId="0" fontId="47" fillId="13" borderId="36" xfId="0" applyFont="1" applyFill="1" applyBorder="1" applyAlignment="1">
      <alignment horizontal="center" textRotation="180"/>
    </xf>
    <xf numFmtId="0" fontId="47" fillId="47" borderId="33" xfId="0" applyFont="1" applyFill="1" applyBorder="1" applyAlignment="1">
      <alignment horizontal="center" vertical="center"/>
    </xf>
    <xf numFmtId="0" fontId="0" fillId="48" borderId="33" xfId="0" applyFill="1" applyBorder="1" applyAlignment="1">
      <alignment/>
    </xf>
    <xf numFmtId="0" fontId="0" fillId="49" borderId="37" xfId="0" applyFill="1" applyBorder="1" applyAlignment="1">
      <alignment/>
    </xf>
    <xf numFmtId="0" fontId="47" fillId="3" borderId="38" xfId="0" applyFont="1" applyFill="1" applyBorder="1" applyAlignment="1">
      <alignment horizontal="center" textRotation="135"/>
    </xf>
    <xf numFmtId="0" fontId="47" fillId="3" borderId="39" xfId="0" applyFont="1" applyFill="1" applyBorder="1" applyAlignment="1">
      <alignment horizontal="center" textRotation="135"/>
    </xf>
    <xf numFmtId="0" fontId="39" fillId="45" borderId="38" xfId="0" applyFont="1" applyFill="1" applyBorder="1" applyAlignment="1">
      <alignment horizontal="center" textRotation="135"/>
    </xf>
    <xf numFmtId="0" fontId="39" fillId="45" borderId="39" xfId="0" applyFont="1" applyFill="1" applyBorder="1" applyAlignment="1">
      <alignment horizontal="center" textRotation="135"/>
    </xf>
    <xf numFmtId="0" fontId="47" fillId="50" borderId="32" xfId="0" applyFont="1" applyFill="1" applyBorder="1" applyAlignment="1">
      <alignment horizontal="center" vertical="center"/>
    </xf>
    <xf numFmtId="0" fontId="47" fillId="51" borderId="33" xfId="0" applyFont="1" applyFill="1" applyBorder="1" applyAlignment="1">
      <alignment horizontal="center" vertical="center"/>
    </xf>
    <xf numFmtId="0" fontId="47" fillId="52" borderId="40" xfId="0" applyFont="1" applyFill="1" applyBorder="1" applyAlignment="1">
      <alignment horizontal="center" vertical="center"/>
    </xf>
    <xf numFmtId="0" fontId="47" fillId="53" borderId="4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47" fillId="54" borderId="42" xfId="0" applyFont="1" applyFill="1" applyBorder="1" applyAlignment="1">
      <alignment horizontal="center" vertical="center"/>
    </xf>
    <xf numFmtId="0" fontId="47" fillId="55" borderId="43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showGridLines="0" tabSelected="1" zoomScale="88" zoomScaleNormal="88" zoomScalePageLayoutView="0" workbookViewId="0" topLeftCell="A1">
      <pane xSplit="28" ySplit="2" topLeftCell="AC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I3" sqref="I3"/>
    </sheetView>
  </sheetViews>
  <sheetFormatPr defaultColWidth="9.140625" defaultRowHeight="15"/>
  <cols>
    <col min="1" max="1" width="15.421875" style="0" customWidth="1"/>
    <col min="2" max="2" width="13.8515625" style="42" customWidth="1"/>
    <col min="3" max="3" width="10.140625" style="0" customWidth="1"/>
    <col min="4" max="4" width="11.00390625" style="0" customWidth="1"/>
    <col min="5" max="5" width="3.7109375" style="0" customWidth="1"/>
    <col min="6" max="6" width="9.140625" style="0" customWidth="1"/>
    <col min="7" max="7" width="6.7109375" style="43" customWidth="1"/>
    <col min="8" max="8" width="6.421875" style="43" customWidth="1"/>
    <col min="9" max="9" width="5.8515625" style="43" customWidth="1"/>
    <col min="10" max="10" width="5.00390625" style="43" customWidth="1"/>
    <col min="11" max="11" width="5.57421875" style="43" customWidth="1"/>
    <col min="12" max="12" width="7.140625" style="43" customWidth="1"/>
    <col min="13" max="13" width="4.57421875" style="43" customWidth="1"/>
    <col min="14" max="14" width="5.57421875" style="43" customWidth="1"/>
    <col min="15" max="15" width="7.140625" style="0" customWidth="1"/>
    <col min="16" max="16" width="8.00390625" style="43" customWidth="1"/>
    <col min="17" max="17" width="8.421875" style="43" customWidth="1"/>
    <col min="18" max="18" width="5.28125" style="0" customWidth="1"/>
    <col min="19" max="19" width="2.7109375" style="0" customWidth="1"/>
    <col min="20" max="20" width="4.57421875" style="43" customWidth="1"/>
    <col min="21" max="21" width="5.8515625" style="0" customWidth="1"/>
    <col min="22" max="22" width="7.28125" style="43" customWidth="1"/>
    <col min="23" max="23" width="4.00390625" style="43" customWidth="1"/>
    <col min="24" max="24" width="5.57421875" style="43" customWidth="1"/>
    <col min="25" max="25" width="7.28125" style="0" customWidth="1"/>
    <col min="26" max="26" width="8.28125" style="46" customWidth="1"/>
    <col min="27" max="27" width="8.00390625" style="0" customWidth="1"/>
    <col min="28" max="28" width="7.140625" style="45" customWidth="1"/>
  </cols>
  <sheetData>
    <row r="1" spans="1:28" ht="15">
      <c r="A1" s="62" t="s">
        <v>0</v>
      </c>
      <c r="B1" s="64" t="s">
        <v>1</v>
      </c>
      <c r="C1" s="66" t="s">
        <v>2</v>
      </c>
      <c r="D1" s="68" t="s">
        <v>3</v>
      </c>
      <c r="E1" s="1"/>
      <c r="F1" s="70" t="s">
        <v>4</v>
      </c>
      <c r="G1" s="60" t="s">
        <v>5</v>
      </c>
      <c r="H1" s="61"/>
      <c r="I1" s="61"/>
      <c r="J1" s="48" t="s">
        <v>6</v>
      </c>
      <c r="K1" s="49"/>
      <c r="L1" s="49"/>
      <c r="M1" s="49"/>
      <c r="N1" s="49"/>
      <c r="O1" s="49"/>
      <c r="P1" s="49"/>
      <c r="Q1" s="50"/>
      <c r="R1" s="51" t="s">
        <v>7</v>
      </c>
      <c r="S1" s="2"/>
      <c r="T1" s="53" t="s">
        <v>8</v>
      </c>
      <c r="U1" s="54"/>
      <c r="V1" s="54"/>
      <c r="W1" s="54"/>
      <c r="X1" s="54"/>
      <c r="Y1" s="54"/>
      <c r="Z1" s="55"/>
      <c r="AA1" s="56" t="s">
        <v>9</v>
      </c>
      <c r="AB1" s="58" t="s">
        <v>10</v>
      </c>
    </row>
    <row r="2" spans="1:28" ht="24.75" customHeight="1" thickBot="1">
      <c r="A2" s="63"/>
      <c r="B2" s="65"/>
      <c r="C2" s="67"/>
      <c r="D2" s="69"/>
      <c r="E2" s="3" t="s">
        <v>11</v>
      </c>
      <c r="F2" s="71"/>
      <c r="G2" s="4" t="s">
        <v>12</v>
      </c>
      <c r="H2" s="5" t="s">
        <v>13</v>
      </c>
      <c r="I2" s="6" t="s">
        <v>14</v>
      </c>
      <c r="J2" s="7" t="s">
        <v>15</v>
      </c>
      <c r="K2" s="8" t="s">
        <v>16</v>
      </c>
      <c r="L2" s="9" t="s">
        <v>17</v>
      </c>
      <c r="M2" s="10" t="s">
        <v>18</v>
      </c>
      <c r="N2" s="8" t="s">
        <v>19</v>
      </c>
      <c r="O2" s="11" t="s">
        <v>20</v>
      </c>
      <c r="P2" s="12" t="s">
        <v>21</v>
      </c>
      <c r="Q2" s="13" t="s">
        <v>22</v>
      </c>
      <c r="R2" s="52"/>
      <c r="S2" s="14"/>
      <c r="T2" s="15" t="s">
        <v>15</v>
      </c>
      <c r="U2" s="16" t="s">
        <v>16</v>
      </c>
      <c r="V2" s="17" t="s">
        <v>17</v>
      </c>
      <c r="W2" s="18" t="s">
        <v>18</v>
      </c>
      <c r="X2" s="19" t="s">
        <v>19</v>
      </c>
      <c r="Y2" s="16" t="s">
        <v>20</v>
      </c>
      <c r="Z2" s="20" t="s">
        <v>22</v>
      </c>
      <c r="AA2" s="57"/>
      <c r="AB2" s="59"/>
    </row>
    <row r="3" spans="1:28" ht="15" customHeight="1">
      <c r="A3" s="21"/>
      <c r="B3" s="22"/>
      <c r="C3" s="23"/>
      <c r="D3" s="21"/>
      <c r="E3" s="21">
        <v>1.5</v>
      </c>
      <c r="F3" s="21"/>
      <c r="G3" s="24">
        <v>0.375</v>
      </c>
      <c r="H3" s="25">
        <v>0.5</v>
      </c>
      <c r="I3" s="26">
        <f>(H3*24)-(G3*24)+1</f>
        <v>4</v>
      </c>
      <c r="J3" s="27"/>
      <c r="K3" s="28"/>
      <c r="L3" s="29"/>
      <c r="M3" s="30"/>
      <c r="N3" s="29"/>
      <c r="O3" s="29"/>
      <c r="P3" s="31">
        <f>Q3*18/118</f>
        <v>0</v>
      </c>
      <c r="Q3" s="32">
        <f>(I3+J3+K3)*L3+(M3*N3)+O3</f>
        <v>0</v>
      </c>
      <c r="R3" s="40"/>
      <c r="S3" s="41"/>
      <c r="T3" s="38"/>
      <c r="U3" s="39"/>
      <c r="V3" s="34"/>
      <c r="W3" s="30"/>
      <c r="X3" s="29"/>
      <c r="Y3" s="29"/>
      <c r="Z3" s="35">
        <f>(I3+T3+U3)*V3+W3*X3+Y3</f>
        <v>0</v>
      </c>
      <c r="AA3" s="36">
        <f>Q3-Z3</f>
        <v>0</v>
      </c>
      <c r="AB3" s="37"/>
    </row>
    <row r="4" spans="1:28" ht="15" customHeight="1">
      <c r="A4" s="21"/>
      <c r="B4" s="22"/>
      <c r="C4" s="23"/>
      <c r="D4" s="21"/>
      <c r="E4" s="21"/>
      <c r="F4" s="21"/>
      <c r="G4" s="24"/>
      <c r="H4" s="25"/>
      <c r="I4" s="26">
        <f>(H4*24)-(G4*24)+1</f>
        <v>1</v>
      </c>
      <c r="J4" s="27"/>
      <c r="K4" s="28"/>
      <c r="L4" s="29"/>
      <c r="M4" s="30"/>
      <c r="N4" s="29"/>
      <c r="O4" s="29"/>
      <c r="P4" s="31">
        <f>Q4*18/118</f>
        <v>0</v>
      </c>
      <c r="Q4" s="32">
        <f>(I4+J4+K4)*L4+(M4*N4)+O4</f>
        <v>0</v>
      </c>
      <c r="R4" s="40"/>
      <c r="S4" s="41"/>
      <c r="T4" s="38"/>
      <c r="U4" s="39"/>
      <c r="V4" s="34"/>
      <c r="W4" s="30"/>
      <c r="X4" s="29"/>
      <c r="Y4" s="29"/>
      <c r="Z4" s="35">
        <f>(I4+T4+U4)*V4+W4*X4+Y4</f>
        <v>0</v>
      </c>
      <c r="AA4" s="36">
        <f>Q4-Z4</f>
        <v>0</v>
      </c>
      <c r="AB4" s="37"/>
    </row>
    <row r="5" spans="1:28" ht="15" customHeight="1">
      <c r="A5" s="21"/>
      <c r="B5" s="22"/>
      <c r="C5" s="23"/>
      <c r="D5" s="21"/>
      <c r="E5" s="21"/>
      <c r="F5" s="21"/>
      <c r="G5" s="24"/>
      <c r="H5" s="25"/>
      <c r="I5" s="26">
        <f>(H5*24)-(G5*24)+1</f>
        <v>1</v>
      </c>
      <c r="J5" s="27"/>
      <c r="K5" s="28"/>
      <c r="L5" s="29"/>
      <c r="M5" s="30"/>
      <c r="N5" s="29"/>
      <c r="O5" s="29"/>
      <c r="P5" s="31">
        <f>Q5*18/118</f>
        <v>0</v>
      </c>
      <c r="Q5" s="32">
        <f>(I5+J5+K5)*L5+(M5*N5)+O5</f>
        <v>0</v>
      </c>
      <c r="R5" s="33"/>
      <c r="S5" s="41"/>
      <c r="T5" s="38"/>
      <c r="U5" s="39"/>
      <c r="V5" s="34"/>
      <c r="W5" s="30"/>
      <c r="X5" s="29"/>
      <c r="Y5" s="29"/>
      <c r="Z5" s="35">
        <f>(I5+T5+U5)*V5+W5*X5+Y5</f>
        <v>0</v>
      </c>
      <c r="AA5" s="36">
        <f>Q5-Z5</f>
        <v>0</v>
      </c>
      <c r="AB5" s="37"/>
    </row>
    <row r="6" spans="1:28" ht="15" customHeight="1">
      <c r="A6" s="21"/>
      <c r="B6" s="22"/>
      <c r="C6" s="23"/>
      <c r="D6" s="21"/>
      <c r="E6" s="21"/>
      <c r="F6" s="21"/>
      <c r="G6" s="24"/>
      <c r="H6" s="25"/>
      <c r="I6" s="26">
        <f>(H6*24)-(G6*24)+1</f>
        <v>1</v>
      </c>
      <c r="J6" s="27"/>
      <c r="K6" s="28"/>
      <c r="L6" s="29"/>
      <c r="M6" s="30"/>
      <c r="N6" s="29"/>
      <c r="O6" s="29"/>
      <c r="P6" s="31">
        <f>Q6*18/118</f>
        <v>0</v>
      </c>
      <c r="Q6" s="32">
        <f>(I6+J6+K6)*L6+(M6*N6)+O6</f>
        <v>0</v>
      </c>
      <c r="R6" s="40"/>
      <c r="S6" s="41"/>
      <c r="T6" s="38"/>
      <c r="U6" s="39"/>
      <c r="V6" s="34"/>
      <c r="W6" s="30"/>
      <c r="X6" s="29"/>
      <c r="Y6" s="29"/>
      <c r="Z6" s="35">
        <f>(I6+T6+U6)*V6+W6*X6+Y6</f>
        <v>0</v>
      </c>
      <c r="AA6" s="36">
        <f>Q6-Z6</f>
        <v>0</v>
      </c>
      <c r="AB6" s="37"/>
    </row>
    <row r="7" spans="1:28" ht="15" customHeight="1">
      <c r="A7" s="21"/>
      <c r="B7" s="22"/>
      <c r="C7" s="23"/>
      <c r="D7" s="21"/>
      <c r="E7" s="21"/>
      <c r="F7" s="21"/>
      <c r="G7" s="24"/>
      <c r="H7" s="25"/>
      <c r="I7" s="26">
        <f>(H7*24)-(G7*24)+1</f>
        <v>1</v>
      </c>
      <c r="J7" s="27"/>
      <c r="K7" s="28"/>
      <c r="L7" s="29"/>
      <c r="M7" s="30"/>
      <c r="N7" s="29"/>
      <c r="O7" s="29"/>
      <c r="P7" s="31">
        <f>Q7*18/118</f>
        <v>0</v>
      </c>
      <c r="Q7" s="32">
        <f>(I7+J7+K7)*L7+(M7*N7)+O7</f>
        <v>0</v>
      </c>
      <c r="R7" s="40"/>
      <c r="S7" s="41"/>
      <c r="T7" s="38"/>
      <c r="U7" s="39"/>
      <c r="V7" s="34"/>
      <c r="W7" s="30"/>
      <c r="X7" s="29"/>
      <c r="Y7" s="29"/>
      <c r="Z7" s="35">
        <f>(I7+T7+U7)*V7+W7*X7+Y7</f>
        <v>0</v>
      </c>
      <c r="AA7" s="36">
        <f>Q7-Z7</f>
        <v>0</v>
      </c>
      <c r="AB7" s="37"/>
    </row>
    <row r="8" ht="15.75" thickBot="1">
      <c r="Z8" s="44">
        <f>SUBTOTAL(9,Z3:Z7)</f>
        <v>0</v>
      </c>
    </row>
    <row r="9" spans="17:27" ht="16.5" thickBot="1">
      <c r="Q9" s="44">
        <f>SUM(Q3:Q8)</f>
        <v>0</v>
      </c>
      <c r="X9" s="43" t="s">
        <v>23</v>
      </c>
      <c r="AA9" s="47">
        <f>SUM(AA3:AA8)</f>
        <v>0</v>
      </c>
    </row>
    <row r="15" ht="15">
      <c r="V15" s="43" t="s">
        <v>23</v>
      </c>
    </row>
  </sheetData>
  <sheetProtection/>
  <mergeCells count="11">
    <mergeCell ref="A1:A2"/>
    <mergeCell ref="B1:B2"/>
    <mergeCell ref="C1:C2"/>
    <mergeCell ref="D1:D2"/>
    <mergeCell ref="F1:F2"/>
    <mergeCell ref="J1:Q1"/>
    <mergeCell ref="R1:R2"/>
    <mergeCell ref="T1:Z1"/>
    <mergeCell ref="AA1:AA2"/>
    <mergeCell ref="AB1:AB2"/>
    <mergeCell ref="G1:I1"/>
  </mergeCells>
  <printOptions/>
  <pageMargins left="0.25" right="0.25" top="0.75" bottom="0.75" header="0.3" footer="0.3"/>
  <pageSetup horizontalDpi="180" verticalDpi="180" orientation="landscape" paperSize="9" r:id="rId1"/>
  <headerFooter>
    <oddHeader>&amp;C&amp;"-,полужирный"&amp;16Август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Sigma 01</dc:creator>
  <cp:keywords/>
  <dc:description/>
  <cp:lastModifiedBy>Sigma 01</cp:lastModifiedBy>
  <cp:lastPrinted>2013-10-16T08:47:07Z</cp:lastPrinted>
  <dcterms:created xsi:type="dcterms:W3CDTF">2012-11-06T13:02:33Z</dcterms:created>
  <dcterms:modified xsi:type="dcterms:W3CDTF">2014-01-21T08:55:08Z</dcterms:modified>
  <cp:category/>
  <cp:version/>
  <cp:contentType/>
  <cp:contentStatus/>
</cp:coreProperties>
</file>