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8835" activeTab="2"/>
  </bookViews>
  <sheets>
    <sheet name="Лист1" sheetId="1" r:id="rId1"/>
    <sheet name="январь" sheetId="2" r:id="rId2"/>
    <sheet name="Итог какой надо" sheetId="3" r:id="rId3"/>
  </sheets>
  <definedNames/>
  <calcPr fullCalcOnLoad="1"/>
</workbook>
</file>

<file path=xl/sharedStrings.xml><?xml version="1.0" encoding="utf-8"?>
<sst xmlns="http://schemas.openxmlformats.org/spreadsheetml/2006/main" count="83" uniqueCount="30">
  <si>
    <t>T011</t>
  </si>
  <si>
    <t>Комм. предложения</t>
  </si>
  <si>
    <t>Заказы с 1 типом</t>
  </si>
  <si>
    <t>Отфактурованные заказы</t>
  </si>
  <si>
    <t>T65</t>
  </si>
  <si>
    <t>Оптовая группа 1</t>
  </si>
  <si>
    <t>Иванов</t>
  </si>
  <si>
    <t>ИНН</t>
  </si>
  <si>
    <t>Предприятие</t>
  </si>
  <si>
    <t>фирма 1</t>
  </si>
  <si>
    <t>фирма 2</t>
  </si>
  <si>
    <t>фирма 3</t>
  </si>
  <si>
    <t>фирма 4</t>
  </si>
  <si>
    <t>фирма 5</t>
  </si>
  <si>
    <t>фирма 6</t>
  </si>
  <si>
    <t>фирма 7</t>
  </si>
  <si>
    <t>фирма 8</t>
  </si>
  <si>
    <t>фирма 9</t>
  </si>
  <si>
    <t>фирма 10</t>
  </si>
  <si>
    <t>фирма 11</t>
  </si>
  <si>
    <t>фирма 12</t>
  </si>
  <si>
    <t>фирма 13</t>
  </si>
  <si>
    <t>фирма 14</t>
  </si>
  <si>
    <t>фирма 15</t>
  </si>
  <si>
    <t>За 10 месяцев</t>
  </si>
  <si>
    <t>январь</t>
  </si>
  <si>
    <t>февраль</t>
  </si>
  <si>
    <t>март</t>
  </si>
  <si>
    <t>T2232</t>
  </si>
  <si>
    <t>среднее значение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</si>
</sst>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i/>
      <sz val="11.05"/>
      <color indexed="8"/>
      <name val="Arial"/>
      <family val="0"/>
    </font>
    <font>
      <b/>
      <sz val="9.85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9.85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Alignment="1">
      <alignment vertical="center" wrapText="1"/>
    </xf>
    <xf numFmtId="0" fontId="2" fillId="0" borderId="0" xfId="0" applyAlignment="1">
      <alignment horizontal="left" vertical="center" wrapText="1"/>
    </xf>
    <xf numFmtId="0" fontId="2" fillId="0" borderId="0" xfId="0" applyAlignment="1">
      <alignment horizontal="center" vertical="center" wrapText="1"/>
    </xf>
    <xf numFmtId="0" fontId="3" fillId="0" borderId="0" xfId="0" applyAlignment="1">
      <alignment vertical="center"/>
    </xf>
    <xf numFmtId="0" fontId="4" fillId="0" borderId="0" xfId="0" applyAlignment="1">
      <alignment vertical="center"/>
    </xf>
    <xf numFmtId="3" fontId="5" fillId="0" borderId="0" xfId="0" applyNumberFormat="1" applyAlignment="1">
      <alignment horizontal="center" vertical="center"/>
    </xf>
    <xf numFmtId="3" fontId="2" fillId="0" borderId="0" xfId="0" applyNumberFormat="1" applyAlignment="1">
      <alignment horizontal="left" vertical="center"/>
    </xf>
    <xf numFmtId="3" fontId="0" fillId="0" borderId="0" xfId="0" applyNumberFormat="1" applyFill="1" applyBorder="1" applyAlignment="1" applyProtection="1">
      <alignment/>
      <protection/>
    </xf>
    <xf numFmtId="0" fontId="1" fillId="2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1" xfId="0" applyNumberFormat="1" applyBorder="1" applyAlignment="1">
      <alignment horizontal="center" vertical="center"/>
    </xf>
    <xf numFmtId="3" fontId="2" fillId="0" borderId="1" xfId="0" applyNumberFormat="1" applyBorder="1" applyAlignment="1">
      <alignment horizontal="left" vertical="center"/>
    </xf>
    <xf numFmtId="3" fontId="0" fillId="0" borderId="1" xfId="0" applyNumberFormat="1" applyFill="1" applyBorder="1" applyAlignment="1" applyProtection="1">
      <alignment/>
      <protection/>
    </xf>
    <xf numFmtId="0" fontId="1" fillId="2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Border="1" applyAlignment="1">
      <alignment vertical="center"/>
    </xf>
    <xf numFmtId="0" fontId="1" fillId="2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Border="1" applyAlignment="1">
      <alignment horizontal="left" vertical="center" wrapText="1"/>
    </xf>
    <xf numFmtId="0" fontId="2" fillId="0" borderId="5" xfId="0" applyBorder="1" applyAlignment="1">
      <alignment horizontal="center" vertical="center" wrapText="1"/>
    </xf>
    <xf numFmtId="3" fontId="5" fillId="0" borderId="6" xfId="0" applyNumberFormat="1" applyBorder="1" applyAlignment="1">
      <alignment horizontal="center" vertical="center"/>
    </xf>
    <xf numFmtId="3" fontId="2" fillId="0" borderId="7" xfId="0" applyNumberFormat="1" applyBorder="1" applyAlignment="1">
      <alignment horizontal="left" vertical="center"/>
    </xf>
    <xf numFmtId="3" fontId="0" fillId="0" borderId="6" xfId="0" applyNumberFormat="1" applyFill="1" applyBorder="1" applyAlignment="1" applyProtection="1">
      <alignment/>
      <protection/>
    </xf>
    <xf numFmtId="3" fontId="5" fillId="0" borderId="7" xfId="0" applyNumberFormat="1" applyBorder="1" applyAlignment="1">
      <alignment horizontal="center" vertical="center"/>
    </xf>
    <xf numFmtId="3" fontId="5" fillId="0" borderId="8" xfId="0" applyNumberFormat="1" applyBorder="1" applyAlignment="1">
      <alignment horizontal="center" vertical="center"/>
    </xf>
    <xf numFmtId="3" fontId="0" fillId="0" borderId="9" xfId="0" applyNumberFormat="1" applyFill="1" applyBorder="1" applyAlignment="1" applyProtection="1">
      <alignment/>
      <protection/>
    </xf>
    <xf numFmtId="3" fontId="5" fillId="0" borderId="10" xfId="0" applyNumberFormat="1" applyBorder="1" applyAlignment="1">
      <alignment horizontal="center" vertical="center"/>
    </xf>
    <xf numFmtId="0" fontId="2" fillId="0" borderId="3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7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28" sqref="B28"/>
    </sheetView>
  </sheetViews>
  <sheetFormatPr defaultColWidth="9.00390625" defaultRowHeight="12.75"/>
  <cols>
    <col min="1" max="1" width="12.375" style="0" bestFit="1" customWidth="1"/>
    <col min="2" max="2" width="26.75390625" style="0" bestFit="1" customWidth="1"/>
    <col min="3" max="3" width="8.875" style="0" bestFit="1" customWidth="1"/>
  </cols>
  <sheetData>
    <row r="1" spans="1:5" ht="38.25">
      <c r="A1" s="1" t="s">
        <v>0</v>
      </c>
      <c r="B1" s="9" t="s">
        <v>5</v>
      </c>
      <c r="C1" s="2" t="s">
        <v>1</v>
      </c>
      <c r="D1" s="2" t="s">
        <v>2</v>
      </c>
      <c r="E1" s="3" t="s">
        <v>3</v>
      </c>
    </row>
    <row r="2" spans="1:3" ht="15.75">
      <c r="A2" s="4" t="s">
        <v>4</v>
      </c>
      <c r="B2" s="10" t="s">
        <v>6</v>
      </c>
      <c r="C2" t="s">
        <v>24</v>
      </c>
    </row>
    <row r="3" spans="1:5" ht="15.75">
      <c r="A3" s="11" t="s">
        <v>7</v>
      </c>
      <c r="B3" s="10" t="s">
        <v>8</v>
      </c>
      <c r="C3" s="6"/>
      <c r="D3" s="7"/>
      <c r="E3" s="7"/>
    </row>
    <row r="4" spans="1:5" ht="15.75">
      <c r="A4" s="5">
        <v>11111111</v>
      </c>
      <c r="B4" s="12" t="s">
        <v>9</v>
      </c>
      <c r="C4" s="8"/>
      <c r="D4" s="6">
        <v>31768.373</v>
      </c>
      <c r="E4" s="6">
        <v>1726430.2464</v>
      </c>
    </row>
    <row r="5" spans="1:5" ht="15.75">
      <c r="A5" s="5">
        <v>11111112</v>
      </c>
      <c r="B5" s="12" t="s">
        <v>10</v>
      </c>
      <c r="C5" s="6">
        <v>11035.3482</v>
      </c>
      <c r="D5" s="6">
        <v>6080.5635999999995</v>
      </c>
      <c r="E5" s="6">
        <v>1155875.8558</v>
      </c>
    </row>
    <row r="6" spans="1:5" ht="15.75">
      <c r="A6" s="5">
        <v>11111113</v>
      </c>
      <c r="B6" s="12" t="s">
        <v>11</v>
      </c>
      <c r="C6" s="6">
        <v>77342.3684</v>
      </c>
      <c r="D6" s="8"/>
      <c r="E6" s="6">
        <v>1009863.8122</v>
      </c>
    </row>
    <row r="7" spans="1:5" ht="15.75">
      <c r="A7" s="5">
        <v>11111114</v>
      </c>
      <c r="B7" s="12" t="s">
        <v>12</v>
      </c>
      <c r="C7" s="6">
        <v>2054306.8518</v>
      </c>
      <c r="D7" s="8"/>
      <c r="E7" s="6">
        <v>615224.801</v>
      </c>
    </row>
    <row r="8" spans="1:5" ht="15.75">
      <c r="A8" s="5">
        <v>11111115</v>
      </c>
      <c r="B8" s="12" t="s">
        <v>13</v>
      </c>
      <c r="C8" s="6">
        <v>11067.951600000002</v>
      </c>
      <c r="D8" s="8"/>
      <c r="E8" s="6">
        <v>591491.1424</v>
      </c>
    </row>
    <row r="9" spans="1:5" ht="15.75">
      <c r="A9" s="5">
        <v>11111116</v>
      </c>
      <c r="B9" s="12" t="s">
        <v>14</v>
      </c>
      <c r="C9" s="6">
        <v>23608.9208</v>
      </c>
      <c r="D9" s="6">
        <v>79047.256</v>
      </c>
      <c r="E9" s="6">
        <v>575651.1292</v>
      </c>
    </row>
    <row r="10" spans="1:5" ht="15.75">
      <c r="A10" s="5">
        <v>11111117</v>
      </c>
      <c r="B10" s="12" t="s">
        <v>15</v>
      </c>
      <c r="C10" s="8"/>
      <c r="D10" s="8"/>
      <c r="E10" s="6">
        <v>544498.2678</v>
      </c>
    </row>
    <row r="11" spans="1:5" ht="15.75">
      <c r="A11" s="5">
        <v>11111118</v>
      </c>
      <c r="B11" s="12" t="s">
        <v>16</v>
      </c>
      <c r="C11" s="6">
        <v>35249.7742</v>
      </c>
      <c r="D11" s="8"/>
      <c r="E11" s="6">
        <v>498364.7754</v>
      </c>
    </row>
    <row r="12" spans="1:5" ht="15.75">
      <c r="A12" s="5">
        <v>11111119</v>
      </c>
      <c r="B12" s="12" t="s">
        <v>17</v>
      </c>
      <c r="C12" s="6">
        <v>331014.662</v>
      </c>
      <c r="D12" s="8"/>
      <c r="E12" s="6">
        <v>474269.848</v>
      </c>
    </row>
    <row r="13" spans="1:5" ht="15.75">
      <c r="A13" s="5">
        <v>11111120</v>
      </c>
      <c r="B13" s="12" t="s">
        <v>18</v>
      </c>
      <c r="C13" s="6">
        <v>1642.4184</v>
      </c>
      <c r="D13" s="6">
        <v>41518.3</v>
      </c>
      <c r="E13" s="6">
        <v>443476.65060000005</v>
      </c>
    </row>
    <row r="14" spans="1:5" ht="15.75">
      <c r="A14" s="5">
        <v>11111121</v>
      </c>
      <c r="B14" s="12" t="s">
        <v>19</v>
      </c>
      <c r="C14" s="6">
        <v>129954.2968</v>
      </c>
      <c r="D14" s="8"/>
      <c r="E14" s="6">
        <v>426246.05460000003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4" sqref="C4"/>
    </sheetView>
  </sheetViews>
  <sheetFormatPr defaultColWidth="9.00390625" defaultRowHeight="12.75"/>
  <cols>
    <col min="1" max="1" width="12.875" style="0" bestFit="1" customWidth="1"/>
  </cols>
  <sheetData>
    <row r="1" spans="1:5" ht="57">
      <c r="A1" s="1" t="s">
        <v>0</v>
      </c>
      <c r="B1" s="9" t="s">
        <v>5</v>
      </c>
      <c r="C1" s="2" t="s">
        <v>1</v>
      </c>
      <c r="D1" s="2" t="s">
        <v>2</v>
      </c>
      <c r="E1" s="3" t="s">
        <v>3</v>
      </c>
    </row>
    <row r="2" spans="1:3" ht="15.75">
      <c r="A2" s="4" t="s">
        <v>4</v>
      </c>
      <c r="B2" s="10" t="s">
        <v>6</v>
      </c>
      <c r="C2" t="s">
        <v>25</v>
      </c>
    </row>
    <row r="3" spans="1:5" ht="15.75">
      <c r="A3" s="11" t="s">
        <v>7</v>
      </c>
      <c r="B3" s="10" t="s">
        <v>8</v>
      </c>
      <c r="C3" s="6"/>
      <c r="D3" s="7"/>
      <c r="E3" s="7"/>
    </row>
    <row r="4" spans="1:5" ht="15.75">
      <c r="A4" s="5">
        <v>11111111</v>
      </c>
      <c r="B4" s="12" t="s">
        <v>9</v>
      </c>
      <c r="C4">
        <v>10</v>
      </c>
      <c r="E4">
        <v>456</v>
      </c>
    </row>
    <row r="5" spans="1:5" ht="15.75">
      <c r="A5" s="5">
        <v>11111112</v>
      </c>
      <c r="B5" s="12" t="s">
        <v>10</v>
      </c>
      <c r="D5">
        <v>500</v>
      </c>
      <c r="E5">
        <v>5</v>
      </c>
    </row>
    <row r="6" spans="1:3" ht="15.75">
      <c r="A6" s="5">
        <v>11111113</v>
      </c>
      <c r="B6" s="12" t="s">
        <v>11</v>
      </c>
      <c r="C6">
        <v>10</v>
      </c>
    </row>
    <row r="7" spans="1:5" ht="15.75">
      <c r="A7" s="5">
        <v>11111114</v>
      </c>
      <c r="B7" s="12" t="s">
        <v>12</v>
      </c>
      <c r="E7">
        <v>2</v>
      </c>
    </row>
    <row r="8" spans="1:5" ht="15.75">
      <c r="A8" s="5">
        <v>11111115</v>
      </c>
      <c r="B8" s="12" t="s">
        <v>13</v>
      </c>
      <c r="C8">
        <v>660</v>
      </c>
      <c r="E8">
        <v>0</v>
      </c>
    </row>
    <row r="9" spans="1:4" ht="15.75">
      <c r="A9" s="5">
        <v>11111116</v>
      </c>
      <c r="B9" s="12" t="s">
        <v>14</v>
      </c>
      <c r="D9">
        <v>566</v>
      </c>
    </row>
    <row r="10" spans="1:5" ht="15.75">
      <c r="A10" s="5">
        <v>11111117</v>
      </c>
      <c r="B10" s="12" t="s">
        <v>15</v>
      </c>
      <c r="E10">
        <v>8</v>
      </c>
    </row>
    <row r="11" spans="1:5" ht="15.75">
      <c r="A11" s="5">
        <v>11111118</v>
      </c>
      <c r="B11" s="12" t="s">
        <v>16</v>
      </c>
      <c r="C11">
        <v>99</v>
      </c>
      <c r="E11">
        <v>74</v>
      </c>
    </row>
    <row r="12" spans="1:4" ht="15.75">
      <c r="A12" s="5">
        <v>11111119</v>
      </c>
      <c r="B12" s="12" t="s">
        <v>17</v>
      </c>
      <c r="D12">
        <v>4897</v>
      </c>
    </row>
    <row r="13" spans="1:5" ht="15.75">
      <c r="A13" s="5">
        <v>11111120</v>
      </c>
      <c r="B13" s="12" t="s">
        <v>18</v>
      </c>
      <c r="C13">
        <v>55</v>
      </c>
      <c r="E13">
        <v>4891</v>
      </c>
    </row>
    <row r="14" spans="1:5" ht="15.75">
      <c r="A14" s="5">
        <v>11111121</v>
      </c>
      <c r="B14" s="12" t="s">
        <v>19</v>
      </c>
      <c r="D14">
        <v>25</v>
      </c>
      <c r="E14">
        <v>1</v>
      </c>
    </row>
    <row r="15" spans="1:5" ht="15.75">
      <c r="A15" s="5">
        <v>11111122</v>
      </c>
      <c r="B15" s="12" t="s">
        <v>20</v>
      </c>
      <c r="C15">
        <v>55</v>
      </c>
      <c r="E15">
        <v>2</v>
      </c>
    </row>
    <row r="16" spans="1:5" ht="15.75">
      <c r="A16" s="5">
        <v>11111123</v>
      </c>
      <c r="B16" s="12" t="s">
        <v>21</v>
      </c>
      <c r="E16">
        <v>3</v>
      </c>
    </row>
    <row r="17" spans="1:5" ht="15.75">
      <c r="A17" s="5">
        <v>11111124</v>
      </c>
      <c r="B17" s="12" t="s">
        <v>22</v>
      </c>
      <c r="C17">
        <v>999</v>
      </c>
      <c r="E17">
        <v>1</v>
      </c>
    </row>
    <row r="18" spans="1:5" ht="15.75">
      <c r="A18" s="5">
        <v>11111125</v>
      </c>
      <c r="B18" s="12" t="s">
        <v>23</v>
      </c>
      <c r="E18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10.125" style="0" bestFit="1" customWidth="1"/>
    <col min="2" max="2" width="14.00390625" style="0" bestFit="1" customWidth="1"/>
  </cols>
  <sheetData>
    <row r="1" spans="1:17" ht="38.25">
      <c r="A1" s="16" t="s">
        <v>0</v>
      </c>
      <c r="B1" s="19" t="s">
        <v>5</v>
      </c>
      <c r="C1" s="22" t="s">
        <v>1</v>
      </c>
      <c r="D1" s="23" t="s">
        <v>2</v>
      </c>
      <c r="E1" s="24" t="s">
        <v>3</v>
      </c>
      <c r="F1" s="32" t="s">
        <v>1</v>
      </c>
      <c r="G1" s="23" t="s">
        <v>2</v>
      </c>
      <c r="H1" s="24" t="s">
        <v>3</v>
      </c>
      <c r="I1" s="32" t="s">
        <v>1</v>
      </c>
      <c r="J1" s="23" t="s">
        <v>2</v>
      </c>
      <c r="K1" s="24" t="s">
        <v>3</v>
      </c>
      <c r="L1" s="32" t="s">
        <v>1</v>
      </c>
      <c r="M1" s="23" t="s">
        <v>2</v>
      </c>
      <c r="N1" s="24" t="s">
        <v>3</v>
      </c>
      <c r="O1" s="32" t="s">
        <v>1</v>
      </c>
      <c r="P1" s="23" t="s">
        <v>2</v>
      </c>
      <c r="Q1" s="24" t="s">
        <v>3</v>
      </c>
    </row>
    <row r="2" spans="1:17" ht="15.75">
      <c r="A2" s="17" t="s">
        <v>28</v>
      </c>
      <c r="B2" s="20" t="s">
        <v>6</v>
      </c>
      <c r="C2" s="33" t="s">
        <v>24</v>
      </c>
      <c r="D2" s="34"/>
      <c r="E2" s="35"/>
      <c r="F2" s="33" t="s">
        <v>25</v>
      </c>
      <c r="G2" s="34"/>
      <c r="H2" s="35"/>
      <c r="I2" s="33" t="s">
        <v>26</v>
      </c>
      <c r="J2" s="34"/>
      <c r="K2" s="35"/>
      <c r="L2" s="33" t="s">
        <v>27</v>
      </c>
      <c r="M2" s="34"/>
      <c r="N2" s="35"/>
      <c r="O2" s="33" t="s">
        <v>29</v>
      </c>
      <c r="P2" s="34"/>
      <c r="Q2" s="35"/>
    </row>
    <row r="3" spans="1:17" ht="15.75">
      <c r="A3" s="17" t="s">
        <v>7</v>
      </c>
      <c r="B3" s="20" t="s">
        <v>8</v>
      </c>
      <c r="C3" s="25"/>
      <c r="D3" s="14"/>
      <c r="E3" s="26"/>
      <c r="F3" s="25"/>
      <c r="G3" s="14"/>
      <c r="H3" s="26"/>
      <c r="I3" s="25"/>
      <c r="J3" s="14"/>
      <c r="K3" s="26"/>
      <c r="L3" s="25"/>
      <c r="M3" s="14"/>
      <c r="N3" s="26"/>
      <c r="O3" s="25"/>
      <c r="P3" s="14"/>
      <c r="Q3" s="26"/>
    </row>
    <row r="4" spans="1:17" ht="15.75">
      <c r="A4" s="18">
        <v>11111111</v>
      </c>
      <c r="B4" s="21" t="s">
        <v>9</v>
      </c>
      <c r="C4" s="27"/>
      <c r="D4" s="13">
        <v>31768.373</v>
      </c>
      <c r="E4" s="28">
        <v>1726430.2464</v>
      </c>
      <c r="F4" s="27">
        <f>VLOOKUP($A4,январь!$A$4:$E$18,3)</f>
        <v>10</v>
      </c>
      <c r="G4" s="15">
        <f>VLOOKUP($A4,январь!$A$4:$E$18,4)</f>
        <v>0</v>
      </c>
      <c r="H4" s="36">
        <f>VLOOKUP($A4,январь!$A$4:$E$18,5)</f>
        <v>456</v>
      </c>
      <c r="I4" s="27"/>
      <c r="J4" s="13"/>
      <c r="K4" s="28"/>
      <c r="L4" s="27"/>
      <c r="M4" s="13"/>
      <c r="N4" s="28"/>
      <c r="O4" s="27"/>
      <c r="P4" s="13"/>
      <c r="Q4" s="28"/>
    </row>
    <row r="5" spans="1:17" ht="15.75">
      <c r="A5" s="18">
        <v>11111112</v>
      </c>
      <c r="B5" s="21" t="s">
        <v>10</v>
      </c>
      <c r="C5" s="25">
        <v>11035.3482</v>
      </c>
      <c r="D5" s="13">
        <v>6080.5635999999995</v>
      </c>
      <c r="E5" s="28">
        <v>1155875.8558</v>
      </c>
      <c r="F5" s="27">
        <f>VLOOKUP($A5,январь!$A$4:$E$18,3)</f>
        <v>0</v>
      </c>
      <c r="G5" s="15">
        <f>VLOOKUP($A5,январь!$A$4:$E$18,4)</f>
        <v>500</v>
      </c>
      <c r="H5" s="36">
        <f>VLOOKUP($A5,январь!$A$4:$E$18,5)</f>
        <v>5</v>
      </c>
      <c r="I5" s="25"/>
      <c r="J5" s="13"/>
      <c r="K5" s="28"/>
      <c r="L5" s="25"/>
      <c r="M5" s="13"/>
      <c r="N5" s="28"/>
      <c r="O5" s="25"/>
      <c r="P5" s="13"/>
      <c r="Q5" s="28"/>
    </row>
    <row r="6" spans="1:17" ht="15.75">
      <c r="A6" s="18">
        <v>11111113</v>
      </c>
      <c r="B6" s="21" t="s">
        <v>11</v>
      </c>
      <c r="C6" s="25">
        <v>77342.3684</v>
      </c>
      <c r="D6" s="15"/>
      <c r="E6" s="28">
        <v>1009863.8122</v>
      </c>
      <c r="F6" s="27">
        <f>VLOOKUP($A6,январь!$A$4:$E$18,3)</f>
        <v>10</v>
      </c>
      <c r="G6" s="15">
        <f>VLOOKUP($A6,январь!$A$4:$E$18,4)</f>
        <v>0</v>
      </c>
      <c r="H6" s="36">
        <f>VLOOKUP($A6,январь!$A$4:$E$18,5)</f>
        <v>0</v>
      </c>
      <c r="I6" s="25"/>
      <c r="J6" s="15"/>
      <c r="K6" s="28"/>
      <c r="L6" s="25"/>
      <c r="M6" s="15"/>
      <c r="N6" s="28"/>
      <c r="O6" s="25"/>
      <c r="P6" s="15"/>
      <c r="Q6" s="28"/>
    </row>
    <row r="7" spans="1:17" ht="15.75">
      <c r="A7" s="18">
        <v>11111114</v>
      </c>
      <c r="B7" s="21" t="s">
        <v>12</v>
      </c>
      <c r="C7" s="25">
        <v>2054306.8518</v>
      </c>
      <c r="D7" s="15"/>
      <c r="E7" s="28">
        <v>615224.801</v>
      </c>
      <c r="F7" s="27">
        <f>VLOOKUP($A7,январь!$A$4:$E$18,3)</f>
        <v>0</v>
      </c>
      <c r="G7" s="15">
        <f>VLOOKUP($A7,январь!$A$4:$E$18,4)</f>
        <v>0</v>
      </c>
      <c r="H7" s="36">
        <f>VLOOKUP($A7,январь!$A$4:$E$18,5)</f>
        <v>2</v>
      </c>
      <c r="I7" s="25"/>
      <c r="J7" s="15"/>
      <c r="K7" s="28"/>
      <c r="L7" s="25"/>
      <c r="M7" s="15"/>
      <c r="N7" s="28"/>
      <c r="O7" s="25"/>
      <c r="P7" s="15"/>
      <c r="Q7" s="28"/>
    </row>
    <row r="8" spans="1:17" ht="15.75">
      <c r="A8" s="18">
        <v>11111115</v>
      </c>
      <c r="B8" s="21" t="s">
        <v>13</v>
      </c>
      <c r="C8" s="25">
        <v>11067.951600000002</v>
      </c>
      <c r="D8" s="15"/>
      <c r="E8" s="28">
        <v>591491.1424</v>
      </c>
      <c r="F8" s="27">
        <f>VLOOKUP($A8,январь!$A$4:$E$18,3)</f>
        <v>660</v>
      </c>
      <c r="G8" s="15">
        <f>VLOOKUP($A8,январь!$A$4:$E$18,4)</f>
        <v>0</v>
      </c>
      <c r="H8" s="36">
        <f>VLOOKUP($A8,январь!$A$4:$E$18,5)</f>
        <v>0</v>
      </c>
      <c r="I8" s="25"/>
      <c r="J8" s="15"/>
      <c r="K8" s="28"/>
      <c r="L8" s="25"/>
      <c r="M8" s="15"/>
      <c r="N8" s="28"/>
      <c r="O8" s="25"/>
      <c r="P8" s="15"/>
      <c r="Q8" s="28"/>
    </row>
    <row r="9" spans="1:17" ht="15.75">
      <c r="A9" s="18">
        <v>11111116</v>
      </c>
      <c r="B9" s="21" t="s">
        <v>14</v>
      </c>
      <c r="C9" s="25">
        <v>23608.9208</v>
      </c>
      <c r="D9" s="13">
        <v>79047.256</v>
      </c>
      <c r="E9" s="28">
        <v>575651.1292</v>
      </c>
      <c r="F9" s="27">
        <f>VLOOKUP($A9,январь!$A$4:$E$18,3)</f>
        <v>0</v>
      </c>
      <c r="G9" s="15">
        <f>VLOOKUP($A9,январь!$A$4:$E$18,4)</f>
        <v>566</v>
      </c>
      <c r="H9" s="36">
        <f>VLOOKUP($A9,январь!$A$4:$E$18,5)</f>
        <v>0</v>
      </c>
      <c r="I9" s="25"/>
      <c r="J9" s="13"/>
      <c r="K9" s="28"/>
      <c r="L9" s="25"/>
      <c r="M9" s="13"/>
      <c r="N9" s="28"/>
      <c r="O9" s="25"/>
      <c r="P9" s="13"/>
      <c r="Q9" s="28"/>
    </row>
    <row r="10" spans="1:17" ht="15.75">
      <c r="A10" s="18">
        <v>11111117</v>
      </c>
      <c r="B10" s="21" t="s">
        <v>15</v>
      </c>
      <c r="C10" s="27"/>
      <c r="D10" s="15"/>
      <c r="E10" s="28">
        <v>544498.2678</v>
      </c>
      <c r="F10" s="27">
        <f>VLOOKUP($A10,январь!$A$4:$E$18,3)</f>
        <v>0</v>
      </c>
      <c r="G10" s="15">
        <f>VLOOKUP($A10,январь!$A$4:$E$18,4)</f>
        <v>0</v>
      </c>
      <c r="H10" s="36">
        <f>VLOOKUP($A10,январь!$A$4:$E$18,5)</f>
        <v>8</v>
      </c>
      <c r="I10" s="27"/>
      <c r="J10" s="15"/>
      <c r="K10" s="28"/>
      <c r="L10" s="27"/>
      <c r="M10" s="15"/>
      <c r="N10" s="28"/>
      <c r="O10" s="27"/>
      <c r="P10" s="15"/>
      <c r="Q10" s="28"/>
    </row>
    <row r="11" spans="1:17" ht="15.75">
      <c r="A11" s="18">
        <v>11111118</v>
      </c>
      <c r="B11" s="21" t="s">
        <v>16</v>
      </c>
      <c r="C11" s="25">
        <v>35249.7742</v>
      </c>
      <c r="D11" s="15"/>
      <c r="E11" s="28">
        <v>498364.7754</v>
      </c>
      <c r="F11" s="27">
        <f>VLOOKUP($A11,январь!$A$4:$E$18,3)</f>
        <v>99</v>
      </c>
      <c r="G11" s="15">
        <f>VLOOKUP($A11,январь!$A$4:$E$18,4)</f>
        <v>0</v>
      </c>
      <c r="H11" s="36">
        <f>VLOOKUP($A11,январь!$A$4:$E$18,5)</f>
        <v>74</v>
      </c>
      <c r="I11" s="25"/>
      <c r="J11" s="15"/>
      <c r="K11" s="28"/>
      <c r="L11" s="25"/>
      <c r="M11" s="15"/>
      <c r="N11" s="28"/>
      <c r="O11" s="25"/>
      <c r="P11" s="15"/>
      <c r="Q11" s="28"/>
    </row>
    <row r="12" spans="1:17" ht="15.75">
      <c r="A12" s="18">
        <v>11111119</v>
      </c>
      <c r="B12" s="21" t="s">
        <v>17</v>
      </c>
      <c r="C12" s="25">
        <v>331014.662</v>
      </c>
      <c r="D12" s="15"/>
      <c r="E12" s="28">
        <v>474269.848</v>
      </c>
      <c r="F12" s="27">
        <f>VLOOKUP($A12,январь!$A$4:$E$18,3)</f>
        <v>0</v>
      </c>
      <c r="G12" s="15">
        <f>VLOOKUP($A12,январь!$A$4:$E$18,4)</f>
        <v>4897</v>
      </c>
      <c r="H12" s="36">
        <f>VLOOKUP($A12,январь!$A$4:$E$18,5)</f>
        <v>0</v>
      </c>
      <c r="I12" s="25"/>
      <c r="J12" s="15"/>
      <c r="K12" s="28"/>
      <c r="L12" s="25"/>
      <c r="M12" s="15"/>
      <c r="N12" s="28"/>
      <c r="O12" s="25"/>
      <c r="P12" s="15"/>
      <c r="Q12" s="28"/>
    </row>
    <row r="13" spans="1:17" ht="15.75">
      <c r="A13" s="18">
        <v>11111120</v>
      </c>
      <c r="B13" s="21" t="s">
        <v>18</v>
      </c>
      <c r="C13" s="25">
        <v>1642.4184</v>
      </c>
      <c r="D13" s="13">
        <v>41518.3</v>
      </c>
      <c r="E13" s="28">
        <v>443476.65060000005</v>
      </c>
      <c r="F13" s="27">
        <f>VLOOKUP($A13,январь!$A$4:$E$18,3)</f>
        <v>55</v>
      </c>
      <c r="G13" s="15">
        <f>VLOOKUP($A13,январь!$A$4:$E$18,4)</f>
        <v>0</v>
      </c>
      <c r="H13" s="36">
        <f>VLOOKUP($A13,январь!$A$4:$E$18,5)</f>
        <v>4891</v>
      </c>
      <c r="I13" s="25"/>
      <c r="J13" s="13"/>
      <c r="K13" s="28"/>
      <c r="L13" s="25"/>
      <c r="M13" s="13"/>
      <c r="N13" s="28"/>
      <c r="O13" s="25"/>
      <c r="P13" s="13"/>
      <c r="Q13" s="28"/>
    </row>
    <row r="14" spans="1:17" ht="16.5" thickBot="1">
      <c r="A14" s="18">
        <v>11111121</v>
      </c>
      <c r="B14" s="21" t="s">
        <v>19</v>
      </c>
      <c r="C14" s="29">
        <v>129954.2968</v>
      </c>
      <c r="D14" s="30"/>
      <c r="E14" s="31">
        <v>426246.05460000003</v>
      </c>
      <c r="F14" s="37">
        <f>VLOOKUP($A14,январь!$A$4:$E$18,3)</f>
        <v>0</v>
      </c>
      <c r="G14" s="30">
        <f>VLOOKUP($A14,январь!$A$4:$E$18,4)</f>
        <v>25</v>
      </c>
      <c r="H14" s="38">
        <f>VLOOKUP($A14,январь!$A$4:$E$18,5)</f>
        <v>1</v>
      </c>
      <c r="I14" s="29"/>
      <c r="J14" s="30"/>
      <c r="K14" s="31"/>
      <c r="L14" s="29"/>
      <c r="M14" s="30"/>
      <c r="N14" s="31"/>
      <c r="O14" s="29"/>
      <c r="P14" s="30"/>
      <c r="Q14" s="31"/>
    </row>
  </sheetData>
  <mergeCells count="5">
    <mergeCell ref="O2:Q2"/>
    <mergeCell ref="C2:E2"/>
    <mergeCell ref="F2:H2"/>
    <mergeCell ref="I2:K2"/>
    <mergeCell ref="L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Торговый Дом "Электроизделия"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tm30</dc:creator>
  <cp:keywords/>
  <dc:description/>
  <cp:lastModifiedBy>User</cp:lastModifiedBy>
  <dcterms:created xsi:type="dcterms:W3CDTF">2011-11-02T07:28:13Z</dcterms:created>
  <dcterms:modified xsi:type="dcterms:W3CDTF">2011-11-02T07:12:42Z</dcterms:modified>
  <cp:category/>
  <cp:version/>
  <cp:contentType/>
  <cp:contentStatus/>
</cp:coreProperties>
</file>