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J14" i="1" l="1"/>
  <c r="AG14" i="1"/>
  <c r="AJ13" i="1"/>
  <c r="AG13" i="1"/>
  <c r="AJ12" i="1"/>
  <c r="AG12" i="1"/>
  <c r="AJ11" i="1"/>
  <c r="AG11" i="1"/>
  <c r="AJ10" i="1"/>
  <c r="AG10" i="1"/>
  <c r="AJ9" i="1"/>
  <c r="AG9" i="1"/>
  <c r="AJ8" i="1"/>
  <c r="AG8" i="1"/>
  <c r="AG6" i="1"/>
  <c r="AH13" i="1" s="1"/>
  <c r="C6" i="1"/>
  <c r="D6" i="1" s="1"/>
  <c r="B5" i="1"/>
  <c r="C5" i="1" l="1"/>
  <c r="AH12" i="1"/>
  <c r="AH9" i="1"/>
  <c r="AH10" i="1"/>
  <c r="E6" i="1"/>
  <c r="F6" i="1" s="1"/>
  <c r="G6" i="1" s="1"/>
  <c r="D5" i="1"/>
  <c r="AH14" i="1"/>
  <c r="AH11" i="1"/>
  <c r="AH8" i="1"/>
  <c r="F5" i="1" l="1"/>
  <c r="E5" i="1"/>
  <c r="H6" i="1"/>
  <c r="G5" i="1"/>
  <c r="H5" i="1" l="1"/>
  <c r="I6" i="1"/>
  <c r="I5" i="1" l="1"/>
  <c r="J6" i="1"/>
  <c r="J5" i="1" l="1"/>
  <c r="K6" i="1"/>
  <c r="L6" i="1" l="1"/>
  <c r="K5" i="1"/>
  <c r="L5" i="1" l="1"/>
  <c r="M6" i="1"/>
  <c r="M5" i="1" l="1"/>
  <c r="N6" i="1"/>
  <c r="N5" i="1" l="1"/>
  <c r="O6" i="1"/>
  <c r="O5" i="1" l="1"/>
  <c r="P6" i="1"/>
  <c r="P5" i="1" l="1"/>
  <c r="Q6" i="1"/>
  <c r="Q5" i="1" l="1"/>
  <c r="R6" i="1"/>
  <c r="R5" i="1" l="1"/>
  <c r="S6" i="1"/>
  <c r="T6" i="1" l="1"/>
  <c r="S5" i="1"/>
  <c r="U6" i="1" l="1"/>
  <c r="T5" i="1"/>
  <c r="V6" i="1" l="1"/>
  <c r="U5" i="1"/>
  <c r="W6" i="1" l="1"/>
  <c r="V5" i="1"/>
  <c r="X6" i="1" l="1"/>
  <c r="W5" i="1"/>
  <c r="X5" i="1" l="1"/>
  <c r="Y6" i="1"/>
  <c r="Y5" i="1" l="1"/>
  <c r="Z6" i="1"/>
  <c r="Z5" i="1" l="1"/>
  <c r="AA6" i="1"/>
  <c r="AB6" i="1" l="1"/>
  <c r="AA5" i="1"/>
  <c r="AB5" i="1" l="1"/>
  <c r="AC6" i="1"/>
  <c r="AC5" i="1" l="1"/>
  <c r="AF6" i="1"/>
  <c r="AF5" i="1" s="1"/>
  <c r="AE6" i="1"/>
  <c r="AE5" i="1" s="1"/>
  <c r="AD6" i="1"/>
  <c r="AD5" i="1" s="1"/>
</calcChain>
</file>

<file path=xl/sharedStrings.xml><?xml version="1.0" encoding="utf-8"?>
<sst xmlns="http://schemas.openxmlformats.org/spreadsheetml/2006/main" count="24" uniqueCount="24">
  <si>
    <t>Ф.И.О.</t>
  </si>
  <si>
    <t>Рабочих дней</t>
  </si>
  <si>
    <t>Норма часов</t>
  </si>
  <si>
    <t>Ставка</t>
  </si>
  <si>
    <t>Отработанно часов</t>
  </si>
  <si>
    <t>Сверхурочно</t>
  </si>
  <si>
    <t>Сверхурочные к-1,5</t>
  </si>
  <si>
    <t>Сверхурочные к-2</t>
  </si>
  <si>
    <t>Фактически отработано</t>
  </si>
  <si>
    <t>Иванов</t>
  </si>
  <si>
    <t>Петров</t>
  </si>
  <si>
    <t>Вася</t>
  </si>
  <si>
    <t>Роман</t>
  </si>
  <si>
    <t>Павел</t>
  </si>
  <si>
    <t>Светлана</t>
  </si>
  <si>
    <t>Любочка</t>
  </si>
  <si>
    <t>К выплате</t>
  </si>
  <si>
    <t>1) Ячейка AG6 (расчет количества рабочих дней в месяце) Может есть способ выполнять этот расчет без ряда B4:AF4? Или хотя бы как сделать так чтоб  0 и 1 проставлялись автоматом согласно дню недели?</t>
  </si>
  <si>
    <t>2) Подскажите как сделать чтоб столбцы выходных дней выделались красной заливкой?</t>
  </si>
  <si>
    <t>3)Ну и самое проблематичное это подсчет сверхурочных с двумя коэффициентами</t>
  </si>
  <si>
    <t xml:space="preserve"> 1 до 8 часа – стоимость часа равна ставке</t>
  </si>
  <si>
    <t xml:space="preserve"> 8-10 часа - стоимость часа равен ставке с коэффициентом 1,5</t>
  </si>
  <si>
    <t>свыше 10 часов, выходные и праздничные дни – стоимость часа равна ставке с коэффициентом 2</t>
  </si>
  <si>
    <t>Уважаемые знатоки! Уперлась в стену с решением задачи с табелем(( прочитала все посты, пересмотрела все выложенные файлы… но не могу сделать и все тут… может кто поможет? Или отправит по ссылке на готовое решение моей проблемы, а может и направит советом в нужное русло? 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</si>
</sst>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ddd"/>
    <numFmt numFmtId="166" formatCode="#,##0&quot;р.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166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24"/>
  <sheetViews>
    <sheetView tabSelected="1" workbookViewId="0">
      <selection activeCell="I29" sqref="I29"/>
    </sheetView>
  </sheetViews>
  <sheetFormatPr defaultRowHeight="15" x14ac:dyDescent="0.25"/>
  <cols>
    <col min="1" max="1" width="9" customWidth="1"/>
    <col min="2" max="32" width="3.5703125" customWidth="1"/>
    <col min="34" max="35" width="7.42578125" customWidth="1"/>
    <col min="36" max="36" width="6.42578125" customWidth="1"/>
  </cols>
  <sheetData>
    <row r="4" spans="1:39" ht="17.25" customHeight="1" x14ac:dyDescent="0.25">
      <c r="A4" s="12" t="s">
        <v>0</v>
      </c>
      <c r="B4" s="9">
        <v>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0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0</v>
      </c>
      <c r="P4" s="1">
        <v>0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0</v>
      </c>
      <c r="W4" s="1">
        <v>0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0</v>
      </c>
      <c r="AD4" s="1">
        <v>0</v>
      </c>
      <c r="AE4" s="2">
        <v>1</v>
      </c>
      <c r="AF4" s="2">
        <v>1</v>
      </c>
      <c r="AG4" s="15" t="s">
        <v>1</v>
      </c>
      <c r="AH4" s="17" t="s">
        <v>2</v>
      </c>
      <c r="AI4" s="17" t="s">
        <v>3</v>
      </c>
      <c r="AJ4" s="20" t="s">
        <v>4</v>
      </c>
      <c r="AK4" s="29" t="s">
        <v>5</v>
      </c>
      <c r="AL4" s="30"/>
      <c r="AM4" s="17" t="s">
        <v>16</v>
      </c>
    </row>
    <row r="5" spans="1:39" x14ac:dyDescent="0.25">
      <c r="A5" s="13"/>
      <c r="B5" s="3">
        <f>B6</f>
        <v>40909</v>
      </c>
      <c r="C5" s="3">
        <f t="shared" ref="C5:AF5" si="0">C6</f>
        <v>40910</v>
      </c>
      <c r="D5" s="3">
        <f t="shared" si="0"/>
        <v>40911</v>
      </c>
      <c r="E5" s="3">
        <f t="shared" si="0"/>
        <v>40912</v>
      </c>
      <c r="F5" s="3">
        <f t="shared" si="0"/>
        <v>40913</v>
      </c>
      <c r="G5" s="3">
        <f t="shared" si="0"/>
        <v>40914</v>
      </c>
      <c r="H5" s="3">
        <f t="shared" si="0"/>
        <v>40915</v>
      </c>
      <c r="I5" s="3">
        <f t="shared" si="0"/>
        <v>40916</v>
      </c>
      <c r="J5" s="3">
        <f t="shared" si="0"/>
        <v>40917</v>
      </c>
      <c r="K5" s="3">
        <f t="shared" si="0"/>
        <v>40918</v>
      </c>
      <c r="L5" s="3">
        <f t="shared" si="0"/>
        <v>40919</v>
      </c>
      <c r="M5" s="3">
        <f t="shared" si="0"/>
        <v>40920</v>
      </c>
      <c r="N5" s="3">
        <f t="shared" si="0"/>
        <v>40921</v>
      </c>
      <c r="O5" s="3">
        <f t="shared" si="0"/>
        <v>40922</v>
      </c>
      <c r="P5" s="3">
        <f t="shared" si="0"/>
        <v>40923</v>
      </c>
      <c r="Q5" s="3">
        <f t="shared" si="0"/>
        <v>40924</v>
      </c>
      <c r="R5" s="3">
        <f t="shared" si="0"/>
        <v>40925</v>
      </c>
      <c r="S5" s="3">
        <f t="shared" si="0"/>
        <v>40926</v>
      </c>
      <c r="T5" s="3">
        <f t="shared" si="0"/>
        <v>40927</v>
      </c>
      <c r="U5" s="3">
        <f t="shared" si="0"/>
        <v>40928</v>
      </c>
      <c r="V5" s="3">
        <f t="shared" si="0"/>
        <v>40929</v>
      </c>
      <c r="W5" s="3">
        <f t="shared" si="0"/>
        <v>40930</v>
      </c>
      <c r="X5" s="3">
        <f t="shared" si="0"/>
        <v>40931</v>
      </c>
      <c r="Y5" s="3">
        <f t="shared" si="0"/>
        <v>40932</v>
      </c>
      <c r="Z5" s="3">
        <f t="shared" si="0"/>
        <v>40933</v>
      </c>
      <c r="AA5" s="3">
        <f t="shared" si="0"/>
        <v>40934</v>
      </c>
      <c r="AB5" s="3">
        <f t="shared" si="0"/>
        <v>40935</v>
      </c>
      <c r="AC5" s="3">
        <f t="shared" si="0"/>
        <v>40936</v>
      </c>
      <c r="AD5" s="3">
        <f t="shared" si="0"/>
        <v>40937</v>
      </c>
      <c r="AE5" s="3">
        <f t="shared" si="0"/>
        <v>40938</v>
      </c>
      <c r="AF5" s="3">
        <f t="shared" si="0"/>
        <v>40939</v>
      </c>
      <c r="AG5" s="16"/>
      <c r="AH5" s="18"/>
      <c r="AI5" s="18"/>
      <c r="AJ5" s="21"/>
      <c r="AK5" s="25" t="s">
        <v>6</v>
      </c>
      <c r="AL5" s="27" t="s">
        <v>7</v>
      </c>
      <c r="AM5" s="18"/>
    </row>
    <row r="6" spans="1:39" x14ac:dyDescent="0.25">
      <c r="A6" s="13"/>
      <c r="B6" s="10">
        <v>40909</v>
      </c>
      <c r="C6" s="10">
        <f t="shared" ref="C6:AC6" si="1">B6+1</f>
        <v>40910</v>
      </c>
      <c r="D6" s="10">
        <f t="shared" si="1"/>
        <v>40911</v>
      </c>
      <c r="E6" s="10">
        <f t="shared" si="1"/>
        <v>40912</v>
      </c>
      <c r="F6" s="10">
        <f t="shared" si="1"/>
        <v>40913</v>
      </c>
      <c r="G6" s="10">
        <f t="shared" si="1"/>
        <v>40914</v>
      </c>
      <c r="H6" s="10">
        <f t="shared" si="1"/>
        <v>40915</v>
      </c>
      <c r="I6" s="10">
        <f t="shared" si="1"/>
        <v>40916</v>
      </c>
      <c r="J6" s="10">
        <f t="shared" si="1"/>
        <v>40917</v>
      </c>
      <c r="K6" s="10">
        <f t="shared" si="1"/>
        <v>40918</v>
      </c>
      <c r="L6" s="10">
        <f t="shared" si="1"/>
        <v>40919</v>
      </c>
      <c r="M6" s="10">
        <f t="shared" si="1"/>
        <v>40920</v>
      </c>
      <c r="N6" s="10">
        <f t="shared" si="1"/>
        <v>40921</v>
      </c>
      <c r="O6" s="10">
        <f t="shared" si="1"/>
        <v>40922</v>
      </c>
      <c r="P6" s="10">
        <f t="shared" si="1"/>
        <v>40923</v>
      </c>
      <c r="Q6" s="10">
        <f t="shared" si="1"/>
        <v>40924</v>
      </c>
      <c r="R6" s="10">
        <f t="shared" si="1"/>
        <v>40925</v>
      </c>
      <c r="S6" s="10">
        <f t="shared" si="1"/>
        <v>40926</v>
      </c>
      <c r="T6" s="10">
        <f t="shared" si="1"/>
        <v>40927</v>
      </c>
      <c r="U6" s="10">
        <f t="shared" si="1"/>
        <v>40928</v>
      </c>
      <c r="V6" s="10">
        <f t="shared" si="1"/>
        <v>40929</v>
      </c>
      <c r="W6" s="10">
        <f t="shared" si="1"/>
        <v>40930</v>
      </c>
      <c r="X6" s="10">
        <f t="shared" si="1"/>
        <v>40931</v>
      </c>
      <c r="Y6" s="10">
        <f t="shared" si="1"/>
        <v>40932</v>
      </c>
      <c r="Z6" s="10">
        <f t="shared" si="1"/>
        <v>40933</v>
      </c>
      <c r="AA6" s="10">
        <f t="shared" si="1"/>
        <v>40934</v>
      </c>
      <c r="AB6" s="10">
        <f t="shared" si="1"/>
        <v>40935</v>
      </c>
      <c r="AC6" s="10">
        <f t="shared" si="1"/>
        <v>40936</v>
      </c>
      <c r="AD6" s="10">
        <f>IF(DAY($AC6+1)&gt;DAY(AC6),$AC6+1,"")</f>
        <v>40937</v>
      </c>
      <c r="AE6" s="23">
        <f>IF(DAY($AC6+2)&gt;DAY(AC6),$AC6+2,"")</f>
        <v>40938</v>
      </c>
      <c r="AF6" s="23">
        <f>IF(DAY($AC6+3)&gt;DAY(AC6),$AC6+3,"")</f>
        <v>40939</v>
      </c>
      <c r="AG6" s="4">
        <f>COUNTIF(B4:AF4,"1")</f>
        <v>22</v>
      </c>
      <c r="AH6" s="18"/>
      <c r="AI6" s="18"/>
      <c r="AJ6" s="21"/>
      <c r="AK6" s="25"/>
      <c r="AL6" s="27"/>
      <c r="AM6" s="18"/>
    </row>
    <row r="7" spans="1:39" ht="85.5" customHeight="1" x14ac:dyDescent="0.25">
      <c r="A7" s="1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4"/>
      <c r="AF7" s="24"/>
      <c r="AG7" s="5" t="s">
        <v>8</v>
      </c>
      <c r="AH7" s="19"/>
      <c r="AI7" s="19"/>
      <c r="AJ7" s="22"/>
      <c r="AK7" s="26"/>
      <c r="AL7" s="28"/>
      <c r="AM7" s="19"/>
    </row>
    <row r="8" spans="1:39" x14ac:dyDescent="0.25">
      <c r="A8" s="6" t="s">
        <v>9</v>
      </c>
      <c r="B8" s="1"/>
      <c r="C8" s="1">
        <v>8</v>
      </c>
      <c r="D8" s="1">
        <v>10</v>
      </c>
      <c r="E8" s="1">
        <v>8</v>
      </c>
      <c r="F8" s="1">
        <v>8</v>
      </c>
      <c r="G8" s="1">
        <v>8</v>
      </c>
      <c r="H8" s="1"/>
      <c r="I8" s="1"/>
      <c r="J8" s="1">
        <v>10</v>
      </c>
      <c r="K8" s="1">
        <v>8</v>
      </c>
      <c r="L8" s="1">
        <v>8</v>
      </c>
      <c r="M8" s="1">
        <v>8</v>
      </c>
      <c r="N8" s="1">
        <v>8</v>
      </c>
      <c r="O8" s="1"/>
      <c r="P8" s="1"/>
      <c r="Q8" s="1">
        <v>8</v>
      </c>
      <c r="R8" s="1">
        <v>8</v>
      </c>
      <c r="S8" s="1">
        <v>8</v>
      </c>
      <c r="T8" s="1">
        <v>8</v>
      </c>
      <c r="U8" s="1">
        <v>8</v>
      </c>
      <c r="V8" s="1"/>
      <c r="W8" s="1"/>
      <c r="X8" s="1">
        <v>12</v>
      </c>
      <c r="Y8" s="1">
        <v>8</v>
      </c>
      <c r="Z8" s="1">
        <v>8</v>
      </c>
      <c r="AA8" s="1">
        <v>8</v>
      </c>
      <c r="AB8" s="1">
        <v>8</v>
      </c>
      <c r="AC8" s="1"/>
      <c r="AD8" s="1"/>
      <c r="AE8" s="2">
        <v>14</v>
      </c>
      <c r="AF8" s="2">
        <v>11</v>
      </c>
      <c r="AG8" s="2">
        <f>COUNTIF(B8:AF8,"&lt;=24")</f>
        <v>22</v>
      </c>
      <c r="AH8" s="8">
        <f>8*(AG6)</f>
        <v>176</v>
      </c>
      <c r="AI8" s="7">
        <v>200</v>
      </c>
      <c r="AJ8" s="2">
        <f>SUM(B8:AF8)</f>
        <v>193</v>
      </c>
      <c r="AK8" s="6"/>
      <c r="AL8" s="6"/>
      <c r="AM8" s="6"/>
    </row>
    <row r="9" spans="1:39" x14ac:dyDescent="0.25">
      <c r="A9" s="6" t="s">
        <v>10</v>
      </c>
      <c r="B9" s="1"/>
      <c r="C9" s="1">
        <v>8</v>
      </c>
      <c r="D9" s="1">
        <v>11</v>
      </c>
      <c r="E9" s="1">
        <v>8</v>
      </c>
      <c r="F9" s="1">
        <v>8</v>
      </c>
      <c r="G9" s="1">
        <v>8</v>
      </c>
      <c r="H9" s="1"/>
      <c r="I9" s="1"/>
      <c r="J9" s="1">
        <v>8</v>
      </c>
      <c r="K9" s="1">
        <v>9</v>
      </c>
      <c r="L9" s="1">
        <v>8</v>
      </c>
      <c r="M9" s="1">
        <v>8</v>
      </c>
      <c r="N9" s="1">
        <v>8</v>
      </c>
      <c r="O9" s="1"/>
      <c r="P9" s="1"/>
      <c r="Q9" s="1">
        <v>8</v>
      </c>
      <c r="R9" s="1">
        <v>10</v>
      </c>
      <c r="S9" s="1">
        <v>8</v>
      </c>
      <c r="T9" s="1">
        <v>8</v>
      </c>
      <c r="U9" s="1">
        <v>8</v>
      </c>
      <c r="V9" s="1"/>
      <c r="W9" s="1"/>
      <c r="X9" s="1">
        <v>8</v>
      </c>
      <c r="Y9" s="1">
        <v>8</v>
      </c>
      <c r="Z9" s="1">
        <v>8</v>
      </c>
      <c r="AA9" s="1">
        <v>14</v>
      </c>
      <c r="AB9" s="1">
        <v>8</v>
      </c>
      <c r="AC9" s="1"/>
      <c r="AD9" s="1"/>
      <c r="AE9" s="2">
        <v>8</v>
      </c>
      <c r="AF9" s="2">
        <v>8</v>
      </c>
      <c r="AG9" s="2">
        <f t="shared" ref="AG9:AG14" si="2">COUNTIF(B9:AF9,"&lt;=24")</f>
        <v>22</v>
      </c>
      <c r="AH9" s="2">
        <f>8*(AG6)</f>
        <v>176</v>
      </c>
      <c r="AI9" s="7">
        <v>135</v>
      </c>
      <c r="AJ9" s="2">
        <f t="shared" ref="AJ9:AJ14" si="3">SUM(B9:AF9)</f>
        <v>188</v>
      </c>
      <c r="AK9" s="6"/>
      <c r="AL9" s="6"/>
      <c r="AM9" s="6"/>
    </row>
    <row r="10" spans="1:39" x14ac:dyDescent="0.25">
      <c r="A10" s="6" t="s">
        <v>11</v>
      </c>
      <c r="B10" s="1"/>
      <c r="C10" s="1">
        <v>8</v>
      </c>
      <c r="D10" s="1">
        <v>8</v>
      </c>
      <c r="E10" s="1">
        <v>10</v>
      </c>
      <c r="F10" s="1">
        <v>8</v>
      </c>
      <c r="G10" s="1">
        <v>8</v>
      </c>
      <c r="H10" s="1"/>
      <c r="I10" s="1"/>
      <c r="J10" s="1">
        <v>8</v>
      </c>
      <c r="K10" s="1">
        <v>8</v>
      </c>
      <c r="L10" s="1">
        <v>8</v>
      </c>
      <c r="M10" s="1">
        <v>10</v>
      </c>
      <c r="N10" s="1">
        <v>8</v>
      </c>
      <c r="O10" s="1"/>
      <c r="P10" s="1"/>
      <c r="Q10" s="1">
        <v>8</v>
      </c>
      <c r="R10" s="1">
        <v>8</v>
      </c>
      <c r="S10" s="1">
        <v>8</v>
      </c>
      <c r="T10" s="1">
        <v>8</v>
      </c>
      <c r="U10" s="1">
        <v>8</v>
      </c>
      <c r="V10" s="1"/>
      <c r="W10" s="1"/>
      <c r="X10" s="1">
        <v>8</v>
      </c>
      <c r="Y10" s="1">
        <v>12</v>
      </c>
      <c r="Z10" s="1">
        <v>8</v>
      </c>
      <c r="AA10" s="1">
        <v>8</v>
      </c>
      <c r="AB10" s="1">
        <v>8</v>
      </c>
      <c r="AC10" s="1"/>
      <c r="AD10" s="1"/>
      <c r="AE10" s="2">
        <v>8</v>
      </c>
      <c r="AF10" s="2">
        <v>8</v>
      </c>
      <c r="AG10" s="2">
        <f t="shared" si="2"/>
        <v>22</v>
      </c>
      <c r="AH10" s="2">
        <f>8*(AG6)</f>
        <v>176</v>
      </c>
      <c r="AI10" s="7">
        <v>100</v>
      </c>
      <c r="AJ10" s="2">
        <f t="shared" si="3"/>
        <v>184</v>
      </c>
      <c r="AK10" s="6"/>
      <c r="AL10" s="6"/>
      <c r="AM10" s="6"/>
    </row>
    <row r="11" spans="1:39" x14ac:dyDescent="0.25">
      <c r="A11" s="6" t="s">
        <v>12</v>
      </c>
      <c r="B11" s="1"/>
      <c r="C11" s="1">
        <v>14</v>
      </c>
      <c r="D11" s="1">
        <v>8</v>
      </c>
      <c r="E11" s="1">
        <v>8</v>
      </c>
      <c r="F11" s="1">
        <v>8</v>
      </c>
      <c r="G11" s="1">
        <v>8</v>
      </c>
      <c r="H11" s="1"/>
      <c r="I11" s="1"/>
      <c r="J11" s="1">
        <v>8</v>
      </c>
      <c r="K11" s="1">
        <v>9</v>
      </c>
      <c r="L11" s="1">
        <v>8</v>
      </c>
      <c r="M11" s="1">
        <v>8</v>
      </c>
      <c r="N11" s="1">
        <v>8</v>
      </c>
      <c r="O11" s="1"/>
      <c r="P11" s="1"/>
      <c r="Q11" s="1">
        <v>8</v>
      </c>
      <c r="R11" s="1">
        <v>10</v>
      </c>
      <c r="S11" s="1">
        <v>8</v>
      </c>
      <c r="T11" s="1">
        <v>8</v>
      </c>
      <c r="U11" s="1">
        <v>8</v>
      </c>
      <c r="V11" s="1"/>
      <c r="W11" s="1"/>
      <c r="X11" s="1">
        <v>8</v>
      </c>
      <c r="Y11" s="1">
        <v>8</v>
      </c>
      <c r="Z11" s="1">
        <v>8</v>
      </c>
      <c r="AA11" s="1">
        <v>16</v>
      </c>
      <c r="AB11" s="1">
        <v>8</v>
      </c>
      <c r="AC11" s="1"/>
      <c r="AD11" s="1"/>
      <c r="AE11" s="2">
        <v>8</v>
      </c>
      <c r="AF11" s="2">
        <v>8</v>
      </c>
      <c r="AG11" s="2">
        <f t="shared" si="2"/>
        <v>22</v>
      </c>
      <c r="AH11" s="2">
        <f>8*(AG6)</f>
        <v>176</v>
      </c>
      <c r="AI11" s="7">
        <v>95</v>
      </c>
      <c r="AJ11" s="2">
        <f t="shared" si="3"/>
        <v>193</v>
      </c>
      <c r="AK11" s="6"/>
      <c r="AL11" s="6"/>
      <c r="AM11" s="6"/>
    </row>
    <row r="12" spans="1:39" x14ac:dyDescent="0.25">
      <c r="A12" s="6" t="s">
        <v>13</v>
      </c>
      <c r="B12" s="1"/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/>
      <c r="I12" s="1"/>
      <c r="J12" s="1">
        <v>8</v>
      </c>
      <c r="K12" s="1">
        <v>8</v>
      </c>
      <c r="L12" s="1">
        <v>11</v>
      </c>
      <c r="M12" s="1">
        <v>8</v>
      </c>
      <c r="N12" s="1">
        <v>8</v>
      </c>
      <c r="O12" s="1"/>
      <c r="P12" s="1"/>
      <c r="Q12" s="1">
        <v>8</v>
      </c>
      <c r="R12" s="1">
        <v>8</v>
      </c>
      <c r="S12" s="1">
        <v>11</v>
      </c>
      <c r="T12" s="1">
        <v>8</v>
      </c>
      <c r="U12" s="1">
        <v>8</v>
      </c>
      <c r="V12" s="1"/>
      <c r="W12" s="1"/>
      <c r="X12" s="1">
        <v>10</v>
      </c>
      <c r="Y12" s="1">
        <v>8</v>
      </c>
      <c r="Z12" s="1">
        <v>8</v>
      </c>
      <c r="AA12" s="1">
        <v>8</v>
      </c>
      <c r="AB12" s="1">
        <v>8</v>
      </c>
      <c r="AC12" s="1"/>
      <c r="AD12" s="1"/>
      <c r="AE12" s="2">
        <v>8</v>
      </c>
      <c r="AF12" s="2">
        <v>8</v>
      </c>
      <c r="AG12" s="2">
        <f t="shared" si="2"/>
        <v>22</v>
      </c>
      <c r="AH12" s="2">
        <f>8*(AG6)</f>
        <v>176</v>
      </c>
      <c r="AI12" s="7">
        <v>104</v>
      </c>
      <c r="AJ12" s="2">
        <f t="shared" si="3"/>
        <v>184</v>
      </c>
      <c r="AK12" s="6"/>
      <c r="AL12" s="6"/>
      <c r="AM12" s="6"/>
    </row>
    <row r="13" spans="1:39" x14ac:dyDescent="0.25">
      <c r="A13" s="6" t="s">
        <v>14</v>
      </c>
      <c r="B13" s="1"/>
      <c r="C13" s="1">
        <v>8</v>
      </c>
      <c r="D13" s="1">
        <v>8</v>
      </c>
      <c r="E13" s="1">
        <v>11</v>
      </c>
      <c r="F13" s="1">
        <v>8</v>
      </c>
      <c r="G13" s="1">
        <v>8</v>
      </c>
      <c r="H13" s="1"/>
      <c r="I13" s="1"/>
      <c r="J13" s="1">
        <v>9</v>
      </c>
      <c r="K13" s="1">
        <v>8</v>
      </c>
      <c r="L13" s="1">
        <v>8</v>
      </c>
      <c r="M13" s="1">
        <v>8</v>
      </c>
      <c r="N13" s="1">
        <v>8</v>
      </c>
      <c r="O13" s="1"/>
      <c r="P13" s="1"/>
      <c r="Q13" s="1">
        <v>8</v>
      </c>
      <c r="R13" s="1">
        <v>10</v>
      </c>
      <c r="S13" s="1">
        <v>8</v>
      </c>
      <c r="T13" s="1">
        <v>8</v>
      </c>
      <c r="U13" s="1">
        <v>8</v>
      </c>
      <c r="V13" s="1"/>
      <c r="W13" s="1"/>
      <c r="X13" s="1">
        <v>8</v>
      </c>
      <c r="Y13" s="1">
        <v>8</v>
      </c>
      <c r="Z13" s="1">
        <v>13</v>
      </c>
      <c r="AA13" s="1">
        <v>8</v>
      </c>
      <c r="AB13" s="1">
        <v>8</v>
      </c>
      <c r="AC13" s="1"/>
      <c r="AD13" s="1"/>
      <c r="AE13" s="2">
        <v>9</v>
      </c>
      <c r="AF13" s="2">
        <v>8</v>
      </c>
      <c r="AG13" s="2">
        <f t="shared" si="2"/>
        <v>22</v>
      </c>
      <c r="AH13" s="2">
        <f>8*(AG6)</f>
        <v>176</v>
      </c>
      <c r="AI13" s="7">
        <v>65</v>
      </c>
      <c r="AJ13" s="2">
        <f t="shared" si="3"/>
        <v>188</v>
      </c>
      <c r="AK13" s="6"/>
      <c r="AL13" s="6"/>
      <c r="AM13" s="6"/>
    </row>
    <row r="14" spans="1:39" x14ac:dyDescent="0.25">
      <c r="A14" s="6" t="s">
        <v>15</v>
      </c>
      <c r="B14" s="1"/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/>
      <c r="I14" s="1"/>
      <c r="J14" s="1">
        <v>8</v>
      </c>
      <c r="K14" s="1">
        <v>8</v>
      </c>
      <c r="L14" s="1">
        <v>10</v>
      </c>
      <c r="M14" s="1">
        <v>8</v>
      </c>
      <c r="N14" s="1">
        <v>9</v>
      </c>
      <c r="O14" s="1"/>
      <c r="P14" s="1"/>
      <c r="Q14" s="1">
        <v>8</v>
      </c>
      <c r="R14" s="1">
        <v>8</v>
      </c>
      <c r="S14" s="1">
        <v>8</v>
      </c>
      <c r="T14" s="1">
        <v>8</v>
      </c>
      <c r="U14" s="1">
        <v>8</v>
      </c>
      <c r="V14" s="1"/>
      <c r="W14" s="1"/>
      <c r="X14" s="1">
        <v>8</v>
      </c>
      <c r="Y14" s="1">
        <v>8</v>
      </c>
      <c r="Z14" s="1">
        <v>8</v>
      </c>
      <c r="AA14" s="1">
        <v>8</v>
      </c>
      <c r="AB14" s="1">
        <v>8</v>
      </c>
      <c r="AC14" s="1"/>
      <c r="AD14" s="1"/>
      <c r="AE14" s="2">
        <v>8</v>
      </c>
      <c r="AF14" s="2">
        <v>8</v>
      </c>
      <c r="AG14" s="2">
        <f t="shared" si="2"/>
        <v>22</v>
      </c>
      <c r="AH14" s="2">
        <f>8*(AG6)</f>
        <v>176</v>
      </c>
      <c r="AI14" s="7">
        <v>50</v>
      </c>
      <c r="AJ14" s="2">
        <f t="shared" si="3"/>
        <v>179</v>
      </c>
      <c r="AK14" s="6"/>
      <c r="AL14" s="6"/>
      <c r="AM14" s="6"/>
    </row>
    <row r="17" spans="1:1" x14ac:dyDescent="0.25">
      <c r="A17" s="31" t="s">
        <v>17</v>
      </c>
    </row>
    <row r="18" spans="1:1" x14ac:dyDescent="0.25">
      <c r="A18" s="31" t="s">
        <v>18</v>
      </c>
    </row>
    <row r="19" spans="1:1" x14ac:dyDescent="0.25">
      <c r="A19" s="31" t="s">
        <v>19</v>
      </c>
    </row>
    <row r="20" spans="1:1" x14ac:dyDescent="0.25">
      <c r="A20" s="31" t="s">
        <v>20</v>
      </c>
    </row>
    <row r="21" spans="1:1" x14ac:dyDescent="0.25">
      <c r="A21" s="31" t="s">
        <v>21</v>
      </c>
    </row>
    <row r="22" spans="1:1" x14ac:dyDescent="0.25">
      <c r="A22" s="31" t="s">
        <v>22</v>
      </c>
    </row>
    <row r="24" spans="1:1" x14ac:dyDescent="0.25">
      <c r="A24" s="32" t="s">
        <v>23</v>
      </c>
    </row>
  </sheetData>
  <mergeCells count="40">
    <mergeCell ref="AM4:AM7"/>
    <mergeCell ref="Y6:Y7"/>
    <mergeCell ref="Z6:Z7"/>
    <mergeCell ref="AA6:AA7"/>
    <mergeCell ref="AB6:AB7"/>
    <mergeCell ref="AC6:AC7"/>
    <mergeCell ref="AD6:AD7"/>
    <mergeCell ref="AI4:AI7"/>
    <mergeCell ref="AJ4:AJ7"/>
    <mergeCell ref="AE6:AE7"/>
    <mergeCell ref="AF6:AF7"/>
    <mergeCell ref="AK5:AK7"/>
    <mergeCell ref="AL5:AL7"/>
    <mergeCell ref="AK4:AL4"/>
    <mergeCell ref="S6:S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G6:G7"/>
    <mergeCell ref="H6:H7"/>
    <mergeCell ref="A4:A7"/>
    <mergeCell ref="AG4:AG5"/>
    <mergeCell ref="AH4:A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X6:X7"/>
    <mergeCell ref="M6:M7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8" sqref="G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2012-01-26T06:27:56Z</dcterms:modified>
</cp:coreProperties>
</file>