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296" windowWidth="15180" windowHeight="8970" tabRatio="367" activeTab="1"/>
  </bookViews>
  <sheets>
    <sheet name="Календарик" sheetId="1" r:id="rId1"/>
    <sheet name="График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<sst xmlns="http://schemas.openxmlformats.org/spreadsheetml/2006/main" count="19" uniqueCount="16">
  <si>
    <t>вых</t>
  </si>
  <si>
    <t>празд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</si>
  <si>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</si>
  <si>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</si>
  <si>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</si>
  <si>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</si>
  <si>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</si>
  <si>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</si>
  <si>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</si>
  <si>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</si>
  <si>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</si>
  <si>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</si>
  <si>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</si>
  <si>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</si>
  <si>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Введите дату учета</t>
  </si>
  <si>
    <t>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</si>
</sst>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mmmm"/>
    <numFmt numFmtId="168" formatCode="d\-mmm\-yyyy"/>
    <numFmt numFmtId="169" formatCode="dd\-mmmm\-yyyy"/>
    <numFmt numFmtId="170" formatCode="d\-mmmm\-yyyy"/>
    <numFmt numFmtId="171" formatCode="mmmm\-yyyy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Times New Roman Cyr"/>
      <family val="1"/>
    </font>
    <font>
      <sz val="16"/>
      <name val="Times New Roman Cyr"/>
      <family val="1"/>
    </font>
    <font>
      <sz val="18"/>
      <color indexed="6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2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14" fontId="1" fillId="0" borderId="2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4" fontId="9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29" xfId="53" applyFont="1" applyBorder="1" applyAlignment="1">
      <alignment horizontal="justify" vertical="center" shrinkToFit="1"/>
      <protection/>
    </xf>
    <xf numFmtId="0" fontId="10" fillId="0" borderId="32" xfId="53" applyFont="1" applyBorder="1" applyAlignment="1">
      <alignment horizontal="center" vertical="center" shrinkToFit="1"/>
      <protection/>
    </xf>
    <xf numFmtId="0" fontId="10" fillId="0" borderId="33" xfId="53" applyFont="1" applyBorder="1" applyAlignment="1">
      <alignment horizontal="center" vertical="center" shrinkToFit="1"/>
      <protection/>
    </xf>
    <xf numFmtId="0" fontId="10" fillId="0" borderId="34" xfId="53" applyFont="1" applyBorder="1" applyAlignment="1">
      <alignment horizontal="center" vertical="center" shrinkToFit="1"/>
      <protection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34" borderId="38" xfId="53" applyNumberFormat="1" applyFont="1" applyFill="1" applyBorder="1" applyAlignment="1">
      <alignment horizontal="center" vertical="center"/>
      <protection/>
    </xf>
    <xf numFmtId="0" fontId="10" fillId="0" borderId="37" xfId="0" applyFont="1" applyBorder="1" applyAlignment="1">
      <alignment/>
    </xf>
    <xf numFmtId="0" fontId="10" fillId="0" borderId="39" xfId="0" applyFont="1" applyBorder="1" applyAlignment="1">
      <alignment/>
    </xf>
    <xf numFmtId="0" fontId="13" fillId="34" borderId="38" xfId="53" applyNumberFormat="1" applyFont="1" applyFill="1" applyBorder="1" applyAlignment="1">
      <alignment horizontal="center" vertical="center"/>
      <protection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7" fontId="11" fillId="0" borderId="42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/>
    </xf>
    <xf numFmtId="167" fontId="11" fillId="0" borderId="43" xfId="0" applyNumberFormat="1" applyFont="1" applyFill="1" applyBorder="1" applyAlignment="1">
      <alignment horizontal="center"/>
    </xf>
    <xf numFmtId="167" fontId="11" fillId="0" borderId="44" xfId="0" applyNumberFormat="1" applyFont="1" applyFill="1" applyBorder="1" applyAlignment="1">
      <alignment horizontal="center"/>
    </xf>
    <xf numFmtId="167" fontId="11" fillId="0" borderId="45" xfId="0" applyNumberFormat="1" applyFont="1" applyFill="1" applyBorder="1" applyAlignment="1">
      <alignment horizontal="center"/>
    </xf>
    <xf numFmtId="167" fontId="11" fillId="0" borderId="46" xfId="0" applyNumberFormat="1" applyFont="1" applyFill="1" applyBorder="1" applyAlignment="1">
      <alignment horizontal="center"/>
    </xf>
    <xf numFmtId="171" fontId="12" fillId="0" borderId="47" xfId="0" applyNumberFormat="1" applyFont="1" applyFill="1" applyBorder="1" applyAlignment="1">
      <alignment horizontal="center"/>
    </xf>
    <xf numFmtId="171" fontId="12" fillId="0" borderId="48" xfId="0" applyNumberFormat="1" applyFont="1" applyFill="1" applyBorder="1" applyAlignment="1">
      <alignment horizontal="center"/>
    </xf>
    <xf numFmtId="171" fontId="12" fillId="0" borderId="49" xfId="0" applyNumberFormat="1" applyFont="1" applyFill="1" applyBorder="1" applyAlignment="1">
      <alignment horizontal="center"/>
    </xf>
    <xf numFmtId="171" fontId="12" fillId="0" borderId="50" xfId="0" applyNumberFormat="1" applyFont="1" applyFill="1" applyBorder="1" applyAlignment="1">
      <alignment horizontal="center"/>
    </xf>
    <xf numFmtId="171" fontId="12" fillId="0" borderId="51" xfId="0" applyNumberFormat="1" applyFont="1" applyFill="1" applyBorder="1" applyAlignment="1">
      <alignment horizontal="center"/>
    </xf>
    <xf numFmtId="171" fontId="12" fillId="0" borderId="5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ill>
        <patternFill>
          <bgColor indexed="53"/>
        </patternFill>
      </fill>
    </dxf>
    <dxf>
      <fill>
        <patternFill>
          <bgColor indexed="52"/>
        </patternFill>
      </fill>
    </dxf>
    <dxf>
      <font>
        <b/>
        <i val="0"/>
        <color indexed="10"/>
      </font>
      <fill>
        <patternFill>
          <bgColor indexed="60"/>
        </patternFill>
      </fill>
    </dxf>
    <dxf>
      <fill>
        <patternFill>
          <bgColor indexed="53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indexed="52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strike val="0"/>
        <color indexed="10"/>
      </font>
      <fill>
        <patternFill>
          <bgColor indexed="6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53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indexed="52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strike val="0"/>
        <color indexed="10"/>
      </font>
      <fill>
        <patternFill>
          <bgColor indexed="6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/>
        <i val="0"/>
        <strike val="0"/>
        <color rgb="FFFF0000"/>
      </font>
      <fill>
        <patternFill>
          <bgColor rgb="FF9933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FF990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660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zoomScalePageLayoutView="0" workbookViewId="0" topLeftCell="A1">
      <selection activeCell="T17" sqref="T17"/>
    </sheetView>
  </sheetViews>
  <sheetFormatPr defaultColWidth="9.00390625" defaultRowHeight="12.75"/>
  <cols>
    <col min="1" max="1" width="9.75390625" style="0" customWidth="1"/>
    <col min="2" max="2" width="8.375" style="2" bestFit="1" customWidth="1"/>
    <col min="3" max="3" width="7.375" style="2" bestFit="1" customWidth="1"/>
    <col min="4" max="4" width="2.75390625" style="2" customWidth="1"/>
    <col min="5" max="23" width="3.00390625" style="2" customWidth="1"/>
    <col min="24" max="28" width="3.00390625" style="0" customWidth="1"/>
    <col min="29" max="32" width="7.00390625" style="0" bestFit="1" customWidth="1"/>
    <col min="33" max="33" width="3.625" style="0" customWidth="1"/>
    <col min="34" max="34" width="2.875" style="0" customWidth="1"/>
    <col min="35" max="36" width="8.125" style="0" bestFit="1" customWidth="1"/>
  </cols>
  <sheetData>
    <row r="1" spans="1:37" ht="12.75">
      <c r="A1" s="5" t="str">
        <f>CHOOSE(A7,A8,A9,A10,A11,A12,A13,A14,A15,A16,A17,A18,A19)</f>
        <v>Январь</v>
      </c>
      <c r="B1" s="34">
        <f>D8</f>
        <v>40909</v>
      </c>
      <c r="C1" s="24">
        <f>B1+1</f>
        <v>40910</v>
      </c>
      <c r="D1" s="24">
        <f aca="true" t="shared" si="0" ref="D1:AC1">C1+1</f>
        <v>40911</v>
      </c>
      <c r="E1" s="24">
        <f t="shared" si="0"/>
        <v>40912</v>
      </c>
      <c r="F1" s="24">
        <f t="shared" si="0"/>
        <v>40913</v>
      </c>
      <c r="G1" s="24">
        <f t="shared" si="0"/>
        <v>40914</v>
      </c>
      <c r="H1" s="24">
        <f t="shared" si="0"/>
        <v>40915</v>
      </c>
      <c r="I1" s="24">
        <f t="shared" si="0"/>
        <v>40916</v>
      </c>
      <c r="J1" s="24">
        <f t="shared" si="0"/>
        <v>40917</v>
      </c>
      <c r="K1" s="24">
        <f t="shared" si="0"/>
        <v>40918</v>
      </c>
      <c r="L1" s="24">
        <f>K1+1</f>
        <v>40919</v>
      </c>
      <c r="M1" s="24">
        <f t="shared" si="0"/>
        <v>40920</v>
      </c>
      <c r="N1" s="24">
        <f t="shared" si="0"/>
        <v>40921</v>
      </c>
      <c r="O1" s="24">
        <f t="shared" si="0"/>
        <v>40922</v>
      </c>
      <c r="P1" s="24">
        <f t="shared" si="0"/>
        <v>40923</v>
      </c>
      <c r="Q1" s="24">
        <f t="shared" si="0"/>
        <v>40924</v>
      </c>
      <c r="R1" s="24">
        <f t="shared" si="0"/>
        <v>40925</v>
      </c>
      <c r="S1" s="24">
        <f t="shared" si="0"/>
        <v>40926</v>
      </c>
      <c r="T1" s="24">
        <f t="shared" si="0"/>
        <v>40927</v>
      </c>
      <c r="U1" s="24">
        <f t="shared" si="0"/>
        <v>40928</v>
      </c>
      <c r="V1" s="24">
        <f t="shared" si="0"/>
        <v>40929</v>
      </c>
      <c r="W1" s="24">
        <f t="shared" si="0"/>
        <v>40930</v>
      </c>
      <c r="X1" s="24">
        <f t="shared" si="0"/>
        <v>40931</v>
      </c>
      <c r="Y1" s="24">
        <f t="shared" si="0"/>
        <v>40932</v>
      </c>
      <c r="Z1" s="24">
        <f t="shared" si="0"/>
        <v>40933</v>
      </c>
      <c r="AA1" s="24">
        <f t="shared" si="0"/>
        <v>40934</v>
      </c>
      <c r="AB1" s="24">
        <f t="shared" si="0"/>
        <v>40935</v>
      </c>
      <c r="AC1" s="24">
        <f t="shared" si="0"/>
        <v>40936</v>
      </c>
      <c r="AD1" s="24">
        <f>(IF((DAY(AC1+1)=29),AC1+1,""))</f>
        <v>40937</v>
      </c>
      <c r="AE1" s="24">
        <f>IF(AD2=29,(IF(DAY(AD1+1)=30,AD1+1,"")),"")</f>
        <v>40938</v>
      </c>
      <c r="AF1" s="25">
        <f>IF(AE2=30,(IF(DAY(AE1+1)=31,AE1+1,"")),"")</f>
        <v>40939</v>
      </c>
      <c r="AG1" s="23"/>
      <c r="AH1" s="15"/>
      <c r="AI1" s="7"/>
      <c r="AJ1" s="7"/>
      <c r="AK1" s="7"/>
    </row>
    <row r="2" spans="1:34" s="1" customFormat="1" ht="13.5" thickBot="1">
      <c r="A2" s="12">
        <f>YEAR(B1)</f>
        <v>2012</v>
      </c>
      <c r="B2" s="35">
        <f>DAY(B1)</f>
        <v>1</v>
      </c>
      <c r="C2" s="13">
        <f>DAY(C1)</f>
        <v>2</v>
      </c>
      <c r="D2" s="13">
        <f aca="true" t="shared" si="1" ref="D2:AC2">DAY(D1)</f>
        <v>3</v>
      </c>
      <c r="E2" s="13">
        <f t="shared" si="1"/>
        <v>4</v>
      </c>
      <c r="F2" s="13">
        <f t="shared" si="1"/>
        <v>5</v>
      </c>
      <c r="G2" s="13">
        <f t="shared" si="1"/>
        <v>6</v>
      </c>
      <c r="H2" s="13">
        <f t="shared" si="1"/>
        <v>7</v>
      </c>
      <c r="I2" s="13">
        <f t="shared" si="1"/>
        <v>8</v>
      </c>
      <c r="J2" s="13">
        <f t="shared" si="1"/>
        <v>9</v>
      </c>
      <c r="K2" s="13">
        <f t="shared" si="1"/>
        <v>10</v>
      </c>
      <c r="L2" s="13">
        <f t="shared" si="1"/>
        <v>11</v>
      </c>
      <c r="M2" s="13">
        <f t="shared" si="1"/>
        <v>12</v>
      </c>
      <c r="N2" s="13">
        <f t="shared" si="1"/>
        <v>13</v>
      </c>
      <c r="O2" s="13">
        <f t="shared" si="1"/>
        <v>14</v>
      </c>
      <c r="P2" s="13">
        <f t="shared" si="1"/>
        <v>15</v>
      </c>
      <c r="Q2" s="13">
        <f t="shared" si="1"/>
        <v>16</v>
      </c>
      <c r="R2" s="13">
        <f t="shared" si="1"/>
        <v>17</v>
      </c>
      <c r="S2" s="13">
        <f t="shared" si="1"/>
        <v>18</v>
      </c>
      <c r="T2" s="13">
        <f t="shared" si="1"/>
        <v>19</v>
      </c>
      <c r="U2" s="13">
        <f t="shared" si="1"/>
        <v>20</v>
      </c>
      <c r="V2" s="13">
        <f t="shared" si="1"/>
        <v>21</v>
      </c>
      <c r="W2" s="13">
        <f t="shared" si="1"/>
        <v>22</v>
      </c>
      <c r="X2" s="13">
        <f t="shared" si="1"/>
        <v>23</v>
      </c>
      <c r="Y2" s="13">
        <f t="shared" si="1"/>
        <v>24</v>
      </c>
      <c r="Z2" s="13">
        <f t="shared" si="1"/>
        <v>25</v>
      </c>
      <c r="AA2" s="13">
        <f t="shared" si="1"/>
        <v>26</v>
      </c>
      <c r="AB2" s="13">
        <f t="shared" si="1"/>
        <v>27</v>
      </c>
      <c r="AC2" s="13">
        <f t="shared" si="1"/>
        <v>28</v>
      </c>
      <c r="AD2" s="13">
        <f>(IF((DAY(AC1+1)=29),DAY(AD1),""))</f>
        <v>29</v>
      </c>
      <c r="AE2" s="13">
        <f>IF(AD2=29,(IF(DAY(AD1+1)=30,DAY(AE1),"")),"")</f>
        <v>30</v>
      </c>
      <c r="AF2" s="26">
        <f>IF(AE2=30,(IF(DAY(AE1+1)=31,DAY(AF1),"")),"")</f>
        <v>31</v>
      </c>
      <c r="AG2" s="23"/>
      <c r="AH2" s="15"/>
    </row>
    <row r="3" spans="1:34" s="1" customFormat="1" ht="13.5" thickBot="1">
      <c r="A3" s="4" t="s">
        <v>0</v>
      </c>
      <c r="B3" s="36">
        <f>WEEKDAY(B1)</f>
        <v>1</v>
      </c>
      <c r="C3" s="14">
        <f>WEEKDAY(C1)</f>
        <v>2</v>
      </c>
      <c r="D3" s="14">
        <f aca="true" t="shared" si="2" ref="D3:AC3">WEEKDAY(D1)</f>
        <v>3</v>
      </c>
      <c r="E3" s="14">
        <f t="shared" si="2"/>
        <v>4</v>
      </c>
      <c r="F3" s="14">
        <f t="shared" si="2"/>
        <v>5</v>
      </c>
      <c r="G3" s="14">
        <f t="shared" si="2"/>
        <v>6</v>
      </c>
      <c r="H3" s="14">
        <f t="shared" si="2"/>
        <v>7</v>
      </c>
      <c r="I3" s="14">
        <f t="shared" si="2"/>
        <v>1</v>
      </c>
      <c r="J3" s="14">
        <f t="shared" si="2"/>
        <v>2</v>
      </c>
      <c r="K3" s="14">
        <f t="shared" si="2"/>
        <v>3</v>
      </c>
      <c r="L3" s="14">
        <f t="shared" si="2"/>
        <v>4</v>
      </c>
      <c r="M3" s="14">
        <f t="shared" si="2"/>
        <v>5</v>
      </c>
      <c r="N3" s="14">
        <f t="shared" si="2"/>
        <v>6</v>
      </c>
      <c r="O3" s="14">
        <f t="shared" si="2"/>
        <v>7</v>
      </c>
      <c r="P3" s="14">
        <f t="shared" si="2"/>
        <v>1</v>
      </c>
      <c r="Q3" s="14">
        <f t="shared" si="2"/>
        <v>2</v>
      </c>
      <c r="R3" s="14">
        <f t="shared" si="2"/>
        <v>3</v>
      </c>
      <c r="S3" s="14">
        <f t="shared" si="2"/>
        <v>4</v>
      </c>
      <c r="T3" s="14">
        <f t="shared" si="2"/>
        <v>5</v>
      </c>
      <c r="U3" s="14">
        <f t="shared" si="2"/>
        <v>6</v>
      </c>
      <c r="V3" s="14">
        <f t="shared" si="2"/>
        <v>7</v>
      </c>
      <c r="W3" s="14">
        <f t="shared" si="2"/>
        <v>1</v>
      </c>
      <c r="X3" s="14">
        <f t="shared" si="2"/>
        <v>2</v>
      </c>
      <c r="Y3" s="14">
        <f t="shared" si="2"/>
        <v>3</v>
      </c>
      <c r="Z3" s="14">
        <f t="shared" si="2"/>
        <v>4</v>
      </c>
      <c r="AA3" s="14">
        <f t="shared" si="2"/>
        <v>5</v>
      </c>
      <c r="AB3" s="14">
        <f t="shared" si="2"/>
        <v>6</v>
      </c>
      <c r="AC3" s="14">
        <f t="shared" si="2"/>
        <v>7</v>
      </c>
      <c r="AD3" s="14">
        <f>(IF((DAY(AC1+1)=29),WEEKDAY(AD1),""))</f>
        <v>1</v>
      </c>
      <c r="AE3" s="14">
        <f>IF(AD2=29,(IF(DAY(AD1+1)=30,WEEKDAY(AE1),"")),"")</f>
        <v>2</v>
      </c>
      <c r="AF3" s="37">
        <f>IF(AE2=30,(IF(DAY(AE1+1)=31,WEEKDAY(AF1),"")),"")</f>
        <v>3</v>
      </c>
      <c r="AG3" s="23"/>
      <c r="AH3" s="15"/>
    </row>
    <row r="4" spans="1:34" ht="13.5" thickBot="1">
      <c r="A4" s="4" t="s">
        <v>1</v>
      </c>
      <c r="B4" s="36"/>
      <c r="C4" s="8"/>
      <c r="D4" s="8"/>
      <c r="E4" s="8"/>
      <c r="F4" s="8"/>
      <c r="G4" s="8" t="s">
        <v>15</v>
      </c>
      <c r="H4" s="8"/>
      <c r="I4" s="8"/>
      <c r="J4" s="8"/>
      <c r="K4" s="8"/>
      <c r="L4" s="8"/>
      <c r="M4" s="8" t="s">
        <v>15</v>
      </c>
      <c r="N4" s="8"/>
      <c r="O4" s="8"/>
      <c r="P4" s="8"/>
      <c r="Q4" s="8"/>
      <c r="R4" s="8"/>
      <c r="S4" s="8"/>
      <c r="T4" s="8" t="s">
        <v>15</v>
      </c>
      <c r="U4" s="8"/>
      <c r="V4" s="8"/>
      <c r="W4" s="8"/>
      <c r="X4" s="9"/>
      <c r="Y4" s="9"/>
      <c r="Z4" s="9"/>
      <c r="AA4" s="9"/>
      <c r="AB4" s="9"/>
      <c r="AC4" s="9"/>
      <c r="AD4" s="9"/>
      <c r="AE4" s="9"/>
      <c r="AF4" s="10"/>
      <c r="AG4" s="23"/>
      <c r="AH4" s="15"/>
    </row>
    <row r="5" spans="1:34" ht="13.5" thickBot="1">
      <c r="A5" s="4" t="s">
        <v>0</v>
      </c>
      <c r="B5" s="14" t="str">
        <f>IF(OR(B3=7,B3=1),"вых","")</f>
        <v>вых</v>
      </c>
      <c r="C5" s="8">
        <f aca="true" t="shared" si="3" ref="C5:AF5">IF(OR(C3=7,C3=1),"вых","")</f>
      </c>
      <c r="D5" s="8">
        <f t="shared" si="3"/>
      </c>
      <c r="E5" s="8">
        <f t="shared" si="3"/>
      </c>
      <c r="F5" s="8">
        <f t="shared" si="3"/>
      </c>
      <c r="G5" s="8">
        <f t="shared" si="3"/>
      </c>
      <c r="H5" s="8" t="str">
        <f t="shared" si="3"/>
        <v>вых</v>
      </c>
      <c r="I5" s="8" t="str">
        <f t="shared" si="3"/>
        <v>вых</v>
      </c>
      <c r="J5" s="8">
        <f t="shared" si="3"/>
      </c>
      <c r="K5" s="8">
        <f t="shared" si="3"/>
      </c>
      <c r="L5" s="8">
        <f t="shared" si="3"/>
      </c>
      <c r="M5" s="8">
        <f t="shared" si="3"/>
      </c>
      <c r="N5" s="8">
        <f t="shared" si="3"/>
      </c>
      <c r="O5" s="8" t="str">
        <f t="shared" si="3"/>
        <v>вых</v>
      </c>
      <c r="P5" s="8" t="str">
        <f t="shared" si="3"/>
        <v>вых</v>
      </c>
      <c r="Q5" s="8">
        <f t="shared" si="3"/>
      </c>
      <c r="R5" s="8">
        <f t="shared" si="3"/>
      </c>
      <c r="S5" s="8">
        <f t="shared" si="3"/>
      </c>
      <c r="T5" s="8">
        <f t="shared" si="3"/>
      </c>
      <c r="U5" s="8">
        <f t="shared" si="3"/>
      </c>
      <c r="V5" s="8" t="str">
        <f t="shared" si="3"/>
        <v>вых</v>
      </c>
      <c r="W5" s="8" t="str">
        <f t="shared" si="3"/>
        <v>вых</v>
      </c>
      <c r="X5" s="8">
        <f t="shared" si="3"/>
      </c>
      <c r="Y5" s="8">
        <f t="shared" si="3"/>
      </c>
      <c r="Z5" s="8">
        <f t="shared" si="3"/>
      </c>
      <c r="AA5" s="8">
        <f t="shared" si="3"/>
      </c>
      <c r="AB5" s="8">
        <f t="shared" si="3"/>
      </c>
      <c r="AC5" s="8" t="str">
        <f t="shared" si="3"/>
        <v>вых</v>
      </c>
      <c r="AD5" s="8" t="str">
        <f t="shared" si="3"/>
        <v>вых</v>
      </c>
      <c r="AE5" s="8">
        <f t="shared" si="3"/>
      </c>
      <c r="AF5" s="40">
        <f t="shared" si="3"/>
      </c>
      <c r="AG5" s="23"/>
      <c r="AH5" s="15"/>
    </row>
    <row r="6" spans="1:34" ht="12.75">
      <c r="A6" s="21"/>
      <c r="B6" s="38"/>
      <c r="C6" s="39"/>
      <c r="D6" s="58" t="s">
        <v>14</v>
      </c>
      <c r="E6" s="59"/>
      <c r="F6" s="59"/>
      <c r="G6" s="59"/>
      <c r="H6" s="59"/>
      <c r="I6" s="59"/>
      <c r="J6" s="59"/>
      <c r="K6" s="59"/>
      <c r="L6" s="59"/>
      <c r="M6" s="59"/>
      <c r="N6" s="60"/>
      <c r="O6" s="38"/>
      <c r="P6" s="22"/>
      <c r="Q6" s="22"/>
      <c r="R6" s="22"/>
      <c r="S6" s="22"/>
      <c r="T6" s="22"/>
      <c r="U6" s="22"/>
      <c r="V6" s="22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15"/>
      <c r="AH6" s="15"/>
    </row>
    <row r="7" spans="1:34" ht="13.5" thickBot="1">
      <c r="A7" s="31">
        <f>MONTH(B1)</f>
        <v>1</v>
      </c>
      <c r="B7" s="29"/>
      <c r="C7" s="27"/>
      <c r="D7" s="61"/>
      <c r="E7" s="62"/>
      <c r="F7" s="62"/>
      <c r="G7" s="62"/>
      <c r="H7" s="62"/>
      <c r="I7" s="62"/>
      <c r="J7" s="62"/>
      <c r="K7" s="62"/>
      <c r="L7" s="62"/>
      <c r="M7" s="62"/>
      <c r="N7" s="63"/>
      <c r="O7" s="29"/>
      <c r="P7" s="17"/>
      <c r="Q7" s="17"/>
      <c r="R7" s="17"/>
      <c r="S7" s="17"/>
      <c r="T7" s="17"/>
      <c r="U7" s="17"/>
      <c r="V7" s="17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2.75">
      <c r="A8" s="3" t="s">
        <v>2</v>
      </c>
      <c r="B8" s="29"/>
      <c r="C8" s="27"/>
      <c r="D8" s="64">
        <v>40909</v>
      </c>
      <c r="E8" s="65"/>
      <c r="F8" s="65"/>
      <c r="G8" s="65"/>
      <c r="H8" s="65"/>
      <c r="I8" s="65"/>
      <c r="J8" s="65"/>
      <c r="K8" s="65"/>
      <c r="L8" s="65"/>
      <c r="M8" s="65"/>
      <c r="N8" s="66"/>
      <c r="O8" s="29"/>
      <c r="P8" s="17"/>
      <c r="Q8" s="17"/>
      <c r="R8" s="17"/>
      <c r="S8" s="17"/>
      <c r="T8" s="17"/>
      <c r="U8" s="17"/>
      <c r="V8" s="17"/>
      <c r="W8" s="17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3.5" thickBot="1">
      <c r="A9" s="3" t="s">
        <v>3</v>
      </c>
      <c r="B9" s="29"/>
      <c r="C9" s="28"/>
      <c r="D9" s="67"/>
      <c r="E9" s="68"/>
      <c r="F9" s="68"/>
      <c r="G9" s="68"/>
      <c r="H9" s="68"/>
      <c r="I9" s="68"/>
      <c r="J9" s="68"/>
      <c r="K9" s="68"/>
      <c r="L9" s="68"/>
      <c r="M9" s="68"/>
      <c r="N9" s="69"/>
      <c r="O9" s="29"/>
      <c r="P9" s="17"/>
      <c r="Q9" s="17"/>
      <c r="R9" s="17"/>
      <c r="S9" s="17"/>
      <c r="T9" s="17"/>
      <c r="U9" s="17"/>
      <c r="V9" s="17"/>
      <c r="W9" s="1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2.75">
      <c r="A10" s="3" t="s">
        <v>4</v>
      </c>
      <c r="B10" s="29"/>
      <c r="C10" s="19"/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7"/>
      <c r="P10" s="17"/>
      <c r="Q10" s="17"/>
      <c r="R10" s="17"/>
      <c r="S10" s="17"/>
      <c r="T10" s="17"/>
      <c r="U10" s="17"/>
      <c r="V10" s="17"/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2.75">
      <c r="A11" s="3" t="s">
        <v>5</v>
      </c>
      <c r="B11" s="29"/>
      <c r="C11" s="19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2.75">
      <c r="A12" s="3" t="s">
        <v>6</v>
      </c>
      <c r="B12" s="29"/>
      <c r="C12" s="19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2.75">
      <c r="A13" s="3" t="s">
        <v>7</v>
      </c>
      <c r="B13" s="29"/>
      <c r="C13" s="19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2.75">
      <c r="A14" s="3" t="s">
        <v>8</v>
      </c>
      <c r="B14" s="29"/>
      <c r="C14" s="19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2.75">
      <c r="A15" s="3" t="s">
        <v>9</v>
      </c>
      <c r="B15" s="29"/>
      <c r="C15" s="19"/>
      <c r="D15" s="18"/>
      <c r="E15" s="17"/>
      <c r="F15" s="70"/>
      <c r="G15" s="71"/>
      <c r="H15" s="71"/>
      <c r="I15" s="71"/>
      <c r="J15" s="71"/>
      <c r="K15" s="72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2.75">
      <c r="A16" s="3" t="s">
        <v>10</v>
      </c>
      <c r="B16" s="29"/>
      <c r="C16" s="19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2.75">
      <c r="A17" s="3" t="s">
        <v>11</v>
      </c>
      <c r="B17" s="29"/>
      <c r="C17" s="19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2.75">
      <c r="A18" s="3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2.75">
      <c r="A19" s="3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5"/>
      <c r="AH19" s="15"/>
    </row>
    <row r="20" spans="1:3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5"/>
      <c r="AH20" s="15"/>
    </row>
    <row r="21" spans="1:34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5"/>
      <c r="AH21" s="15"/>
    </row>
    <row r="22" spans="1:34" ht="12.75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2.75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2.7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2.7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2.75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2.7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2.7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2.7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2.7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2.7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12.7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.7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12.75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2.75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2.75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2.75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2.7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2.7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2.75">
      <c r="A41" s="1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2.75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2.75">
      <c r="A43" s="1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2.75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2.75">
      <c r="A45" s="1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2.75">
      <c r="A46" s="1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2.75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2.75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2.75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2.75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2.75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2.7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2.75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12.75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12.75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12.75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2.75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2.75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2.75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12.75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2.75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12.75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2.75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2.75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12.75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2.75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12.75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2.75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ht="12.75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ht="12.75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ht="12.75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ht="12.7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ht="12.75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ht="12.75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ht="12.75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ht="12.75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ht="12.7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ht="12.7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ht="12.7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:34" ht="12.75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ht="12.75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ht="12.75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ht="12.75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ht="12.7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ht="12.75">
      <c r="A86" s="1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</sheetData>
  <sheetProtection/>
  <mergeCells count="3">
    <mergeCell ref="D6:N7"/>
    <mergeCell ref="D8:N9"/>
    <mergeCell ref="F15:K15"/>
  </mergeCells>
  <conditionalFormatting sqref="AF4">
    <cfRule type="expression" priority="1" dxfId="9" stopIfTrue="1">
      <formula>IF(DAY(AF1=1),датаAF1,"")</formula>
    </cfRule>
  </conditionalFormatting>
  <conditionalFormatting sqref="B2:AF2">
    <cfRule type="expression" priority="2" dxfId="10" stopIfTrue="1">
      <formula>B4="п"</formula>
    </cfRule>
    <cfRule type="expression" priority="3" dxfId="11" stopIfTrue="1">
      <formula>B3=7</formula>
    </cfRule>
    <cfRule type="expression" priority="4" dxfId="12" stopIfTrue="1">
      <formula>B3=1</formula>
    </cfRule>
  </conditionalFormatting>
  <conditionalFormatting sqref="B3:AF3">
    <cfRule type="expression" priority="5" dxfId="10" stopIfTrue="1">
      <formula>B4="п"</formula>
    </cfRule>
    <cfRule type="expression" priority="6" dxfId="11" stopIfTrue="1">
      <formula>B3=7</formula>
    </cfRule>
    <cfRule type="expression" priority="7" dxfId="12" stopIfTrue="1">
      <formula>B3=1</formula>
    </cfRule>
  </conditionalFormatting>
  <printOptions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"/>
  <sheetViews>
    <sheetView tabSelected="1" view="pageLayout" zoomScale="92" zoomScalePageLayoutView="92" workbookViewId="0" topLeftCell="A1">
      <selection activeCell="V21" sqref="V21"/>
    </sheetView>
  </sheetViews>
  <sheetFormatPr defaultColWidth="9.00390625" defaultRowHeight="12.75"/>
  <cols>
    <col min="1" max="1" width="2.75390625" style="6" customWidth="1"/>
    <col min="2" max="2" width="13.125" style="6" customWidth="1"/>
    <col min="3" max="3" width="19.125" style="6" customWidth="1"/>
    <col min="4" max="34" width="3.00390625" style="6" customWidth="1"/>
    <col min="35" max="35" width="4.75390625" style="6" customWidth="1"/>
    <col min="36" max="36" width="6.25390625" style="6" customWidth="1"/>
    <col min="37" max="37" width="6.625" style="6" customWidth="1"/>
    <col min="38" max="38" width="7.75390625" style="6" customWidth="1"/>
    <col min="39" max="16384" width="9.125" style="6" customWidth="1"/>
  </cols>
  <sheetData>
    <row r="1" spans="1:38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8" ht="15.75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1:34" ht="80.25" customHeight="1" thickBot="1">
      <c r="A4" s="11"/>
      <c r="B4" s="41"/>
      <c r="C4" s="57"/>
      <c r="D4" s="54">
        <f>Календарик!B2</f>
        <v>1</v>
      </c>
      <c r="E4" s="55">
        <f>Календарик!C2</f>
        <v>2</v>
      </c>
      <c r="F4" s="55">
        <f>Календарик!D2</f>
        <v>3</v>
      </c>
      <c r="G4" s="55">
        <f>Календарик!E2</f>
        <v>4</v>
      </c>
      <c r="H4" s="56">
        <f>Календарик!F2</f>
        <v>5</v>
      </c>
      <c r="I4" s="56">
        <f>Календарик!G2</f>
        <v>6</v>
      </c>
      <c r="J4" s="55">
        <f>Календарик!H2</f>
        <v>7</v>
      </c>
      <c r="K4" s="55">
        <f>Календарик!I2</f>
        <v>8</v>
      </c>
      <c r="L4" s="55">
        <f>Календарик!J2</f>
        <v>9</v>
      </c>
      <c r="M4" s="55">
        <f>Календарик!K2</f>
        <v>10</v>
      </c>
      <c r="N4" s="55">
        <f>Календарик!L2</f>
        <v>11</v>
      </c>
      <c r="O4" s="55">
        <f>Календарик!M2</f>
        <v>12</v>
      </c>
      <c r="P4" s="55">
        <f>Календарик!N2</f>
        <v>13</v>
      </c>
      <c r="Q4" s="55">
        <f>Календарик!O2</f>
        <v>14</v>
      </c>
      <c r="R4" s="55">
        <f>Календарик!P2</f>
        <v>15</v>
      </c>
      <c r="S4" s="55">
        <f>Календарик!Q2</f>
        <v>16</v>
      </c>
      <c r="T4" s="55">
        <f>Календарик!R2</f>
        <v>17</v>
      </c>
      <c r="U4" s="55">
        <f>Календарик!S2</f>
        <v>18</v>
      </c>
      <c r="V4" s="55">
        <f>Календарик!T2</f>
        <v>19</v>
      </c>
      <c r="W4" s="55">
        <f>Календарик!U2</f>
        <v>20</v>
      </c>
      <c r="X4" s="55">
        <f>Календарик!V2</f>
        <v>21</v>
      </c>
      <c r="Y4" s="55">
        <f>Календарик!W2</f>
        <v>22</v>
      </c>
      <c r="Z4" s="55">
        <f>Календарик!X2</f>
        <v>23</v>
      </c>
      <c r="AA4" s="55">
        <f>Календарик!Y2</f>
        <v>24</v>
      </c>
      <c r="AB4" s="55">
        <f>Календарик!Z2</f>
        <v>25</v>
      </c>
      <c r="AC4" s="55">
        <f>Календарик!AA2</f>
        <v>26</v>
      </c>
      <c r="AD4" s="55">
        <f>Календарик!AB2</f>
        <v>27</v>
      </c>
      <c r="AE4" s="55">
        <f>Календарик!AC2</f>
        <v>28</v>
      </c>
      <c r="AF4" s="55">
        <f>Календарик!AD2</f>
        <v>29</v>
      </c>
      <c r="AG4" s="55">
        <f>Календарик!AE2</f>
        <v>30</v>
      </c>
      <c r="AH4" s="55">
        <f>Календарик!AF2</f>
        <v>31</v>
      </c>
    </row>
    <row r="5" spans="1:34" ht="13.5" customHeight="1">
      <c r="A5" s="51"/>
      <c r="B5" s="42"/>
      <c r="C5" s="4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3.5" customHeight="1">
      <c r="A6" s="49"/>
      <c r="B6" s="43"/>
      <c r="C6" s="4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3.5" customHeight="1">
      <c r="A7" s="52"/>
      <c r="B7" s="43"/>
      <c r="C7" s="48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13.5" customHeight="1">
      <c r="A8" s="49"/>
      <c r="B8" s="43"/>
      <c r="C8" s="4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3.5" customHeight="1">
      <c r="A9" s="52"/>
      <c r="B9" s="43"/>
      <c r="C9" s="4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3.5" customHeight="1">
      <c r="A10" s="49"/>
      <c r="B10" s="44"/>
      <c r="C10" s="47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ht="9" customHeight="1"/>
    <row r="12" spans="3:33" ht="13.5" customHeight="1" hidden="1">
      <c r="C12" s="33">
        <f>Календарик!B1</f>
        <v>40909</v>
      </c>
      <c r="D12" s="33">
        <f>Календарик!C1</f>
        <v>40910</v>
      </c>
      <c r="E12" s="33">
        <f>Календарик!D1</f>
        <v>40911</v>
      </c>
      <c r="F12" s="33">
        <f>Календарик!E1</f>
        <v>40912</v>
      </c>
      <c r="G12" s="33">
        <f>Календарик!F1</f>
        <v>40913</v>
      </c>
      <c r="H12" s="33">
        <f>Календарик!G1</f>
        <v>40914</v>
      </c>
      <c r="I12" s="33">
        <f>Календарик!H1</f>
        <v>40915</v>
      </c>
      <c r="J12" s="33">
        <f>Календарик!I1</f>
        <v>40916</v>
      </c>
      <c r="K12" s="33">
        <f>Календарик!J1</f>
        <v>40917</v>
      </c>
      <c r="L12" s="33">
        <f>Календарик!K1</f>
        <v>40918</v>
      </c>
      <c r="M12" s="33">
        <f>Календарик!L1</f>
        <v>40919</v>
      </c>
      <c r="N12" s="33">
        <f>Календарик!M1</f>
        <v>40920</v>
      </c>
      <c r="O12" s="33">
        <f>Календарик!N1</f>
        <v>40921</v>
      </c>
      <c r="P12" s="33">
        <f>Календарик!O1</f>
        <v>40922</v>
      </c>
      <c r="Q12" s="33">
        <f>Календарик!P1</f>
        <v>40923</v>
      </c>
      <c r="R12" s="33">
        <f>Календарик!Q1</f>
        <v>40924</v>
      </c>
      <c r="S12" s="33">
        <f>Календарик!R1</f>
        <v>40925</v>
      </c>
      <c r="T12" s="33">
        <f>Календарик!S1</f>
        <v>40926</v>
      </c>
      <c r="U12" s="33">
        <f>Календарик!T1</f>
        <v>40927</v>
      </c>
      <c r="V12" s="33">
        <f>Календарик!U1</f>
        <v>40928</v>
      </c>
      <c r="W12" s="33">
        <f>Календарик!V1</f>
        <v>40929</v>
      </c>
      <c r="X12" s="33">
        <f>Календарик!W1</f>
        <v>40930</v>
      </c>
      <c r="Y12" s="33">
        <f>Календарик!X1</f>
        <v>40931</v>
      </c>
      <c r="Z12" s="33">
        <f>Календарик!Y1</f>
        <v>40932</v>
      </c>
      <c r="AA12" s="33">
        <f>Календарик!Z1</f>
        <v>40933</v>
      </c>
      <c r="AB12" s="33">
        <f>Календарик!AA1</f>
        <v>40934</v>
      </c>
      <c r="AC12" s="33">
        <f>Календарик!AB1</f>
        <v>40935</v>
      </c>
      <c r="AD12" s="33">
        <f>Календарик!AC1</f>
        <v>40936</v>
      </c>
      <c r="AE12" s="33">
        <f>Календарик!AD1</f>
        <v>40937</v>
      </c>
      <c r="AF12" s="33">
        <f>Календарик!AE1</f>
        <v>40938</v>
      </c>
      <c r="AG12" s="33">
        <f>Календарик!AF1</f>
        <v>40939</v>
      </c>
    </row>
    <row r="13" spans="3:33" ht="13.5" customHeight="1" hidden="1">
      <c r="C13" s="32">
        <f>Календарик!B2</f>
        <v>1</v>
      </c>
      <c r="D13" s="32">
        <f>Календарик!C2</f>
        <v>2</v>
      </c>
      <c r="E13" s="32">
        <f>Календарик!D2</f>
        <v>3</v>
      </c>
      <c r="F13" s="32">
        <f>Календарик!E2</f>
        <v>4</v>
      </c>
      <c r="G13" s="32">
        <f>Календарик!F2</f>
        <v>5</v>
      </c>
      <c r="H13" s="32">
        <f>Календарик!G2</f>
        <v>6</v>
      </c>
      <c r="I13" s="32">
        <f>Календарик!H2</f>
        <v>7</v>
      </c>
      <c r="J13" s="32">
        <f>Календарик!I2</f>
        <v>8</v>
      </c>
      <c r="K13" s="32">
        <f>Календарик!J2</f>
        <v>9</v>
      </c>
      <c r="L13" s="32">
        <f>Календарик!K2</f>
        <v>10</v>
      </c>
      <c r="M13" s="32">
        <f>Календарик!L2</f>
        <v>11</v>
      </c>
      <c r="N13" s="32">
        <f>Календарик!M2</f>
        <v>12</v>
      </c>
      <c r="O13" s="32">
        <f>Календарик!N2</f>
        <v>13</v>
      </c>
      <c r="P13" s="32">
        <f>Календарик!O2</f>
        <v>14</v>
      </c>
      <c r="Q13" s="32">
        <f>Календарик!P2</f>
        <v>15</v>
      </c>
      <c r="R13" s="32">
        <f>Календарик!Q2</f>
        <v>16</v>
      </c>
      <c r="S13" s="32">
        <f>Календарик!R2</f>
        <v>17</v>
      </c>
      <c r="T13" s="32">
        <f>Календарик!S2</f>
        <v>18</v>
      </c>
      <c r="U13" s="32">
        <f>Календарик!T2</f>
        <v>19</v>
      </c>
      <c r="V13" s="32">
        <f>Календарик!U2</f>
        <v>20</v>
      </c>
      <c r="W13" s="32">
        <f>Календарик!V2</f>
        <v>21</v>
      </c>
      <c r="X13" s="32">
        <f>Календарик!W2</f>
        <v>22</v>
      </c>
      <c r="Y13" s="32">
        <f>Календарик!X2</f>
        <v>23</v>
      </c>
      <c r="Z13" s="32">
        <f>Календарик!Y2</f>
        <v>24</v>
      </c>
      <c r="AA13" s="32">
        <f>Календарик!Z2</f>
        <v>25</v>
      </c>
      <c r="AB13" s="32">
        <f>Календарик!AA2</f>
        <v>26</v>
      </c>
      <c r="AC13" s="32">
        <f>Календарик!AB2</f>
        <v>27</v>
      </c>
      <c r="AD13" s="32">
        <f>Календарик!AC2</f>
        <v>28</v>
      </c>
      <c r="AE13" s="32">
        <f>Календарик!AD2</f>
        <v>29</v>
      </c>
      <c r="AF13" s="32">
        <f>Календарик!AE2</f>
        <v>30</v>
      </c>
      <c r="AG13" s="32">
        <f>Календарик!AF2</f>
        <v>31</v>
      </c>
    </row>
    <row r="14" spans="3:33" ht="13.5" customHeight="1" hidden="1">
      <c r="C14" s="32">
        <f>Календарик!B3</f>
        <v>1</v>
      </c>
      <c r="D14" s="32">
        <f>Календарик!C3</f>
        <v>2</v>
      </c>
      <c r="E14" s="32">
        <f>Календарик!D3</f>
        <v>3</v>
      </c>
      <c r="F14" s="32">
        <f>Календарик!E3</f>
        <v>4</v>
      </c>
      <c r="G14" s="32">
        <f>Календарик!F3</f>
        <v>5</v>
      </c>
      <c r="H14" s="32">
        <f>Календарик!G3</f>
        <v>6</v>
      </c>
      <c r="I14" s="32">
        <f>Календарик!H3</f>
        <v>7</v>
      </c>
      <c r="J14" s="32">
        <f>Календарик!I3</f>
        <v>1</v>
      </c>
      <c r="K14" s="32">
        <f>Календарик!J3</f>
        <v>2</v>
      </c>
      <c r="L14" s="32">
        <f>Календарик!K3</f>
        <v>3</v>
      </c>
      <c r="M14" s="32">
        <f>Календарик!L3</f>
        <v>4</v>
      </c>
      <c r="N14" s="32">
        <f>Календарик!M3</f>
        <v>5</v>
      </c>
      <c r="O14" s="32">
        <f>Календарик!N3</f>
        <v>6</v>
      </c>
      <c r="P14" s="32">
        <f>Календарик!O3</f>
        <v>7</v>
      </c>
      <c r="Q14" s="32">
        <f>Календарик!P3</f>
        <v>1</v>
      </c>
      <c r="R14" s="32">
        <f>Календарик!Q3</f>
        <v>2</v>
      </c>
      <c r="S14" s="32">
        <f>Календарик!R3</f>
        <v>3</v>
      </c>
      <c r="T14" s="32">
        <f>Календарик!S3</f>
        <v>4</v>
      </c>
      <c r="U14" s="32">
        <f>Календарик!T3</f>
        <v>5</v>
      </c>
      <c r="V14" s="32">
        <f>Календарик!U3</f>
        <v>6</v>
      </c>
      <c r="W14" s="32">
        <f>Календарик!V3</f>
        <v>7</v>
      </c>
      <c r="X14" s="32">
        <f>Календарик!W3</f>
        <v>1</v>
      </c>
      <c r="Y14" s="32">
        <f>Календарик!X3</f>
        <v>2</v>
      </c>
      <c r="Z14" s="32">
        <f>Календарик!Y3</f>
        <v>3</v>
      </c>
      <c r="AA14" s="32">
        <f>Календарик!Z3</f>
        <v>4</v>
      </c>
      <c r="AB14" s="32">
        <f>Календарик!AA3</f>
        <v>5</v>
      </c>
      <c r="AC14" s="32">
        <f>Календарик!AB3</f>
        <v>6</v>
      </c>
      <c r="AD14" s="32">
        <f>Календарик!AC3</f>
        <v>7</v>
      </c>
      <c r="AE14" s="32">
        <f>Календарик!AD3</f>
        <v>1</v>
      </c>
      <c r="AF14" s="32">
        <f>Календарик!AE3</f>
        <v>2</v>
      </c>
      <c r="AG14" s="32">
        <f>Календарик!AF3</f>
        <v>3</v>
      </c>
    </row>
    <row r="15" spans="3:33" ht="13.5" customHeight="1" hidden="1">
      <c r="C15" s="32">
        <f>IF(Календарик!B4="п","п","")</f>
      </c>
      <c r="D15" s="32">
        <f>IF(Календарик!C4="п","п","")</f>
      </c>
      <c r="E15" s="32">
        <f>IF(Календарик!D4="п","п","")</f>
      </c>
      <c r="F15" s="32">
        <f>IF(Календарик!E4="п","п","")</f>
      </c>
      <c r="G15" s="32">
        <f>IF(Календарик!F4="п","п","")</f>
      </c>
      <c r="H15" s="32" t="str">
        <f>IF(Календарик!G4="п","п","")</f>
        <v>п</v>
      </c>
      <c r="I15" s="32">
        <f>IF(Календарик!H4="п","п","")</f>
      </c>
      <c r="J15" s="32">
        <f>IF(Календарик!I4="п","п","")</f>
      </c>
      <c r="K15" s="32">
        <f>IF(Календарик!J4="п","п","")</f>
      </c>
      <c r="L15" s="32">
        <f>IF(Календарик!K4="п","п","")</f>
      </c>
      <c r="M15" s="32">
        <f>IF(Календарик!L4="п","п","")</f>
      </c>
      <c r="N15" s="32" t="str">
        <f>IF(Календарик!M4="п","п","")</f>
        <v>п</v>
      </c>
      <c r="O15" s="32">
        <f>IF(Календарик!N4="п","п","")</f>
      </c>
      <c r="P15" s="32">
        <f>IF(Календарик!O4="п","п","")</f>
      </c>
      <c r="Q15" s="32">
        <f>IF(Календарик!P4="п","п","")</f>
      </c>
      <c r="R15" s="32">
        <f>IF(Календарик!Q4="п","п","")</f>
      </c>
      <c r="S15" s="32">
        <f>IF(Календарик!R4="п","п","")</f>
      </c>
      <c r="T15" s="32">
        <f>IF(Календарик!S4="п","п","")</f>
      </c>
      <c r="U15" s="32" t="str">
        <f>IF(Календарик!T4="п","п","")</f>
        <v>п</v>
      </c>
      <c r="V15" s="32">
        <f>IF(Календарик!U4="п","п","")</f>
      </c>
      <c r="W15" s="32">
        <f>IF(Календарик!V4="п","п","")</f>
      </c>
      <c r="X15" s="32">
        <f>IF(Календарик!W4="п","п","")</f>
      </c>
      <c r="Y15" s="32">
        <f>IF(Календарик!X4="п","п","")</f>
      </c>
      <c r="Z15" s="32">
        <f>IF(Календарик!Y4="п","п","")</f>
      </c>
      <c r="AA15" s="32">
        <f>IF(Календарик!Z4="п","п","")</f>
      </c>
      <c r="AB15" s="32">
        <f>IF(Календарик!AA4="п","п","")</f>
      </c>
      <c r="AC15" s="32">
        <f>IF(Календарик!AB4="п","п","")</f>
      </c>
      <c r="AD15" s="32">
        <f>IF(Календарик!AC4="п","п","")</f>
      </c>
      <c r="AE15" s="32">
        <f>IF(Календарик!AD4="п","п","")</f>
      </c>
      <c r="AF15" s="32">
        <f>IF(Календарик!AE4="п","п","")</f>
      </c>
      <c r="AG15" s="32">
        <f>IF(Календарик!AF4="п","п","")</f>
      </c>
    </row>
    <row r="16" ht="13.5" customHeight="1" hidden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3">
    <mergeCell ref="A1:AL1"/>
    <mergeCell ref="A2:AL2"/>
    <mergeCell ref="A3:AL3"/>
  </mergeCells>
  <conditionalFormatting sqref="D4:AH10">
    <cfRule type="expression" priority="186" dxfId="13" stopIfTrue="1">
      <formula>C15="п"</formula>
    </cfRule>
    <cfRule type="expression" priority="187" dxfId="1" stopIfTrue="1">
      <formula>C14=7</formula>
    </cfRule>
    <cfRule type="expression" priority="188" dxfId="0" stopIfTrue="1">
      <formula>C14=1</formula>
    </cfRule>
  </conditionalFormatting>
  <printOptions horizontalCentered="1" verticalCentered="1"/>
  <pageMargins left="0.075" right="0.3937007874015748" top="0.075" bottom="0.3937007874015748" header="0" footer="0"/>
  <pageSetup horizontalDpi="600" verticalDpi="600" orientation="landscape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ЮЯЭС ОДС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Лосев</dc:creator>
  <cp:keywords/>
  <dc:description/>
  <cp:lastModifiedBy>Евгений</cp:lastModifiedBy>
  <cp:lastPrinted>2011-11-07T11:14:41Z</cp:lastPrinted>
  <dcterms:created xsi:type="dcterms:W3CDTF">2004-07-27T05:42:43Z</dcterms:created>
  <dcterms:modified xsi:type="dcterms:W3CDTF">2014-02-28T08:20:19Z</dcterms:modified>
  <cp:category/>
  <cp:version/>
  <cp:contentType/>
  <cp:contentStatus/>
</cp:coreProperties>
</file>