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305"/>
  </bookViews>
  <sheets>
    <sheet name="Лист1" sheetId="1" r:id="rId1"/>
    <sheet name="Sheet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D10" i="1"/>
  <c r="E10" i="1"/>
  <c r="F10" i="1"/>
  <c r="G10" i="1"/>
  <c r="D11" i="1"/>
  <c r="E11" i="1"/>
  <c r="F11" i="1"/>
  <c r="G11" i="1"/>
  <c r="D12" i="1"/>
  <c r="E12" i="1"/>
  <c r="F12" i="1"/>
  <c r="G12" i="1"/>
  <c r="D13" i="1"/>
  <c r="E13" i="1"/>
  <c r="F13" i="1"/>
  <c r="G13" i="1"/>
  <c r="D14" i="1"/>
  <c r="E14" i="1"/>
  <c r="F14" i="1"/>
  <c r="G14" i="1"/>
  <c r="D15" i="1"/>
  <c r="E15" i="1"/>
  <c r="F15" i="1"/>
  <c r="G15" i="1"/>
  <c r="D16" i="1"/>
  <c r="E16" i="1"/>
  <c r="F16" i="1"/>
  <c r="G16" i="1"/>
  <c r="D17" i="1"/>
  <c r="E17" i="1"/>
  <c r="F17" i="1"/>
  <c r="G17" i="1"/>
  <c r="D18" i="1"/>
  <c r="E18" i="1"/>
  <c r="F18" i="1"/>
  <c r="G18" i="1"/>
  <c r="D19" i="1"/>
  <c r="E19" i="1"/>
  <c r="F19" i="1"/>
  <c r="G19" i="1"/>
  <c r="D20" i="1"/>
  <c r="E20" i="1"/>
  <c r="F20" i="1"/>
  <c r="G20" i="1"/>
  <c r="D21" i="1"/>
  <c r="E21" i="1"/>
  <c r="F21" i="1"/>
  <c r="G21" i="1"/>
  <c r="D22" i="1"/>
  <c r="E22" i="1"/>
  <c r="F22" i="1"/>
  <c r="G22" i="1"/>
  <c r="D8" i="1"/>
  <c r="E8" i="1"/>
  <c r="F8" i="1"/>
  <c r="G8" i="1"/>
  <c r="H22" i="1" l="1"/>
  <c r="H8" i="1"/>
  <c r="H10" i="1"/>
  <c r="H11" i="1"/>
  <c r="H12" i="1"/>
  <c r="H13" i="1"/>
  <c r="H14" i="1"/>
  <c r="H15" i="1"/>
  <c r="H19" i="1"/>
  <c r="H16" i="1"/>
  <c r="D7" i="1"/>
  <c r="D3" i="1" s="1"/>
  <c r="AP7" i="1"/>
  <c r="AP3" i="1" s="1"/>
  <c r="Z7" i="1"/>
  <c r="Z3" i="1" s="1"/>
  <c r="J7" i="1"/>
  <c r="J3" i="1" s="1"/>
  <c r="BI7" i="1"/>
  <c r="BI3" i="1" s="1"/>
  <c r="BD7" i="1"/>
  <c r="BB7" i="1"/>
  <c r="BB3" i="1" s="1"/>
  <c r="BA7" i="1"/>
  <c r="BA3" i="1" s="1"/>
  <c r="AZ7" i="1"/>
  <c r="AZ3" i="1" s="1"/>
  <c r="AX7" i="1"/>
  <c r="AX3" i="1" s="1"/>
  <c r="AW7" i="1"/>
  <c r="AW3" i="1" s="1"/>
  <c r="AV7" i="1"/>
  <c r="AS7" i="1"/>
  <c r="AS3" i="1" s="1"/>
  <c r="AR7" i="1"/>
  <c r="AN7" i="1"/>
  <c r="AN3" i="1" s="1"/>
  <c r="AL7" i="1"/>
  <c r="AL3" i="1" s="1"/>
  <c r="AK7" i="1"/>
  <c r="AK3" i="1" s="1"/>
  <c r="AJ7" i="1"/>
  <c r="AH7" i="1"/>
  <c r="AH3" i="1" s="1"/>
  <c r="AG7" i="1"/>
  <c r="AG3" i="1" s="1"/>
  <c r="AF7" i="1"/>
  <c r="AF3" i="1" s="1"/>
  <c r="AC7" i="1"/>
  <c r="AC3" i="1" s="1"/>
  <c r="AB7" i="1"/>
  <c r="AB3" i="1" s="1"/>
  <c r="X7" i="1"/>
  <c r="X3" i="1" s="1"/>
  <c r="V7" i="1"/>
  <c r="V3" i="1" s="1"/>
  <c r="U7" i="1"/>
  <c r="U3" i="1" s="1"/>
  <c r="T7" i="1"/>
  <c r="T3" i="1" s="1"/>
  <c r="R7" i="1"/>
  <c r="R3" i="1" s="1"/>
  <c r="Q7" i="1"/>
  <c r="Q3" i="1" s="1"/>
  <c r="P7" i="1"/>
  <c r="L7" i="1"/>
  <c r="L3" i="1" s="1"/>
  <c r="BH7" i="1"/>
  <c r="BH3" i="1" s="1"/>
  <c r="BE7" i="1"/>
  <c r="BE3" i="1" s="1"/>
  <c r="BC7" i="1"/>
  <c r="AY7" i="1"/>
  <c r="AU7" i="1"/>
  <c r="AT7" i="1"/>
  <c r="AT3" i="1" s="1"/>
  <c r="AQ7" i="1"/>
  <c r="AO7" i="1"/>
  <c r="AO3" i="1" s="1"/>
  <c r="AM7" i="1"/>
  <c r="AM3" i="1" s="1"/>
  <c r="AI7" i="1"/>
  <c r="AI3" i="1" s="1"/>
  <c r="AE7" i="1"/>
  <c r="AD7" i="1"/>
  <c r="AD3" i="1" s="1"/>
  <c r="AA7" i="1"/>
  <c r="Y7" i="1"/>
  <c r="Y3" i="1" s="1"/>
  <c r="W7" i="1"/>
  <c r="S7" i="1"/>
  <c r="S3" i="1" s="1"/>
  <c r="O7" i="1"/>
  <c r="O3" i="1" s="1"/>
  <c r="N7" i="1"/>
  <c r="N3" i="1" s="1"/>
  <c r="K7" i="1"/>
  <c r="BD3" i="1"/>
  <c r="BC3" i="1"/>
  <c r="AY3" i="1"/>
  <c r="AV3" i="1"/>
  <c r="AU3" i="1"/>
  <c r="AR3" i="1"/>
  <c r="AQ3" i="1"/>
  <c r="AJ3" i="1"/>
  <c r="AE3" i="1"/>
  <c r="AA3" i="1"/>
  <c r="W3" i="1"/>
  <c r="P3" i="1"/>
  <c r="K3" i="1"/>
  <c r="H17" i="1"/>
  <c r="H9" i="1"/>
  <c r="C7" i="1"/>
  <c r="C3" i="1" s="1"/>
  <c r="F1" i="1"/>
  <c r="E7" i="1" l="1"/>
  <c r="E3" i="1" s="1"/>
  <c r="H21" i="1"/>
  <c r="H20" i="1"/>
  <c r="H18" i="1"/>
  <c r="G7" i="1"/>
  <c r="G3" i="1" s="1"/>
  <c r="F7" i="1"/>
  <c r="F3" i="1" s="1"/>
  <c r="BJ7" i="1"/>
  <c r="BJ3" i="1" s="1"/>
  <c r="BK7" i="1"/>
  <c r="BK3" i="1" s="1"/>
  <c r="BG7" i="1"/>
  <c r="BG3" i="1" s="1"/>
  <c r="M7" i="1"/>
  <c r="M3" i="1" s="1"/>
  <c r="H7" i="1" l="1"/>
  <c r="H3" i="1" s="1"/>
</calcChain>
</file>

<file path=xl/comments1.xml><?xml version="1.0" encoding="utf-8"?>
<comments xmlns="http://schemas.openxmlformats.org/spreadsheetml/2006/main">
  <authors>
    <author>HBD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HBD:</t>
        </r>
        <r>
          <rPr>
            <sz val="9"/>
            <color indexed="81"/>
            <rFont val="Tahoma"/>
            <family val="2"/>
            <charset val="204"/>
          </rPr>
          <t xml:space="preserve">
Заполнить в Ручную </t>
        </r>
      </text>
    </comment>
    <comment ref="C5" authorId="0">
      <text>
        <r>
          <rPr>
            <b/>
            <sz val="9"/>
            <color indexed="81"/>
            <rFont val="Tahoma"/>
            <family val="2"/>
            <charset val="204"/>
          </rPr>
          <t>HBD:</t>
        </r>
        <r>
          <rPr>
            <sz val="9"/>
            <color indexed="81"/>
            <rFont val="Tahoma"/>
            <family val="2"/>
            <charset val="204"/>
          </rPr>
          <t xml:space="preserve">
Заполнить в Ручную </t>
        </r>
      </text>
    </comment>
  </commentList>
</comments>
</file>

<file path=xl/sharedStrings.xml><?xml version="1.0" encoding="utf-8"?>
<sst xmlns="http://schemas.openxmlformats.org/spreadsheetml/2006/main" count="223" uniqueCount="45">
  <si>
    <t xml:space="preserve">Долг на </t>
  </si>
  <si>
    <t>Состояние на</t>
  </si>
  <si>
    <t>Долг на</t>
  </si>
  <si>
    <t>начало</t>
  </si>
  <si>
    <t>В долг</t>
  </si>
  <si>
    <t>Сдал</t>
  </si>
  <si>
    <t>конец</t>
  </si>
  <si>
    <t>№</t>
  </si>
  <si>
    <t>год</t>
  </si>
  <si>
    <t>Название Комманд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</si>
  <si>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</si>
  <si>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</si>
  <si>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</si>
  <si>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</si>
  <si>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</si>
  <si>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</si>
  <si>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</si>
  <si>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</si>
  <si>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</si>
  <si>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</si>
  <si>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</si>
  <si>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</si>
  <si>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</si>
  <si>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Конец</t>
  </si>
  <si>
    <t>к-во</t>
  </si>
  <si>
    <t>счет</t>
  </si>
  <si>
    <t>Группа 1</t>
  </si>
  <si>
    <t>Группа 6</t>
  </si>
  <si>
    <t>Группа 7</t>
  </si>
  <si>
    <t>Группа 8</t>
  </si>
  <si>
    <t>Группа 9</t>
  </si>
  <si>
    <t>Группа 10</t>
  </si>
  <si>
    <t>Группа 11</t>
  </si>
  <si>
    <t>Группа 12</t>
  </si>
  <si>
    <t>Группа 13</t>
  </si>
  <si>
    <t>Группа 14</t>
  </si>
  <si>
    <t>Группа 2</t>
  </si>
  <si>
    <t>Группа 3</t>
  </si>
  <si>
    <t>Группа 4</t>
  </si>
  <si>
    <t>Группа 5</t>
  </si>
  <si>
    <t>Нужно чтобы в этом зеленем поле появилис результаты соответстуюшего месяца если данные в ячейке</t>
  </si>
  <si>
    <t>совподает с  месяц.</t>
  </si>
  <si>
    <t>по формуле ЕСЛи получается но также получается длинная цепочка ….</t>
  </si>
  <si>
    <t>Хотелос бы как то сократит..</t>
  </si>
  <si>
    <t xml:space="preserve"> Попробовал функцию просмотр но результат #Н/Д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</si>
</sst>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F7ED"/>
        <bgColor indexed="64"/>
      </patternFill>
    </fill>
    <fill>
      <patternFill patternType="solid">
        <fgColor rgb="FFC1FFC1"/>
        <bgColor indexed="64"/>
      </patternFill>
    </fill>
    <fill>
      <patternFill patternType="solid">
        <fgColor rgb="FF89F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5DFF5D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2" xfId="0" applyBorder="1"/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8" xfId="0" applyBorder="1"/>
    <xf numFmtId="0" fontId="0" fillId="0" borderId="0" xfId="0" applyBorder="1"/>
    <xf numFmtId="0" fontId="1" fillId="2" borderId="9" xfId="0" applyFont="1" applyFill="1" applyBorder="1" applyAlignment="1">
      <alignment horizontal="center" vertical="center"/>
    </xf>
    <xf numFmtId="0" fontId="1" fillId="3" borderId="10" xfId="0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0" fontId="0" fillId="4" borderId="13" xfId="0" applyFill="1" applyBorder="1"/>
    <xf numFmtId="0" fontId="2" fillId="4" borderId="13" xfId="0" applyFont="1" applyFill="1" applyBorder="1"/>
    <xf numFmtId="0" fontId="0" fillId="5" borderId="14" xfId="0" applyFill="1" applyBorder="1" applyAlignment="1">
      <alignment horizontal="left"/>
    </xf>
    <xf numFmtId="1" fontId="0" fillId="5" borderId="15" xfId="0" applyNumberFormat="1" applyFill="1" applyBorder="1" applyAlignment="1">
      <alignment horizontal="left"/>
    </xf>
    <xf numFmtId="1" fontId="0" fillId="5" borderId="16" xfId="0" applyNumberFormat="1" applyFill="1" applyBorder="1" applyAlignment="1">
      <alignment horizontal="left"/>
    </xf>
    <xf numFmtId="0" fontId="0" fillId="5" borderId="16" xfId="0" applyFill="1" applyBorder="1" applyAlignment="1">
      <alignment horizontal="left"/>
    </xf>
    <xf numFmtId="0" fontId="0" fillId="5" borderId="13" xfId="0" applyFill="1" applyBorder="1" applyAlignment="1">
      <alignment horizontal="left"/>
    </xf>
    <xf numFmtId="0" fontId="1" fillId="2" borderId="18" xfId="0" applyFont="1" applyFill="1" applyBorder="1" applyAlignment="1">
      <alignment horizontal="center" vertical="center"/>
    </xf>
    <xf numFmtId="0" fontId="1" fillId="3" borderId="19" xfId="0" applyFont="1" applyFill="1" applyBorder="1"/>
    <xf numFmtId="0" fontId="1" fillId="3" borderId="20" xfId="0" applyFont="1" applyFill="1" applyBorder="1"/>
    <xf numFmtId="0" fontId="1" fillId="2" borderId="21" xfId="0" applyFont="1" applyFill="1" applyBorder="1" applyAlignment="1">
      <alignment horizontal="center" vertical="center"/>
    </xf>
    <xf numFmtId="0" fontId="2" fillId="7" borderId="10" xfId="0" applyFont="1" applyFill="1" applyBorder="1"/>
    <xf numFmtId="0" fontId="2" fillId="7" borderId="12" xfId="0" applyFont="1" applyFill="1" applyBorder="1"/>
    <xf numFmtId="0" fontId="2" fillId="7" borderId="14" xfId="0" applyFont="1" applyFill="1" applyBorder="1" applyAlignment="1">
      <alignment horizontal="center"/>
    </xf>
    <xf numFmtId="1" fontId="2" fillId="7" borderId="16" xfId="0" applyNumberFormat="1" applyFont="1" applyFill="1" applyBorder="1" applyAlignment="1">
      <alignment horizontal="center" vertical="center"/>
    </xf>
    <xf numFmtId="1" fontId="2" fillId="7" borderId="22" xfId="0" applyNumberFormat="1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/>
    </xf>
    <xf numFmtId="0" fontId="0" fillId="6" borderId="23" xfId="0" applyFill="1" applyBorder="1"/>
    <xf numFmtId="0" fontId="2" fillId="4" borderId="24" xfId="0" applyFont="1" applyFill="1" applyBorder="1"/>
    <xf numFmtId="0" fontId="0" fillId="5" borderId="7" xfId="0" applyFill="1" applyBorder="1" applyAlignment="1">
      <alignment horizontal="left"/>
    </xf>
    <xf numFmtId="0" fontId="0" fillId="6" borderId="25" xfId="0" applyFill="1" applyBorder="1"/>
    <xf numFmtId="0" fontId="2" fillId="4" borderId="26" xfId="0" applyFont="1" applyFill="1" applyBorder="1"/>
    <xf numFmtId="0" fontId="0" fillId="5" borderId="21" xfId="0" applyFill="1" applyBorder="1" applyAlignment="1">
      <alignment horizontal="left"/>
    </xf>
    <xf numFmtId="0" fontId="0" fillId="4" borderId="26" xfId="0" applyFill="1" applyBorder="1"/>
    <xf numFmtId="0" fontId="1" fillId="0" borderId="0" xfId="0" applyFont="1" applyFill="1" applyBorder="1"/>
    <xf numFmtId="0" fontId="1" fillId="0" borderId="27" xfId="0" applyFont="1" applyFill="1" applyBorder="1"/>
    <xf numFmtId="0" fontId="1" fillId="0" borderId="10" xfId="0" applyFont="1" applyBorder="1"/>
    <xf numFmtId="0" fontId="1" fillId="0" borderId="11" xfId="0" applyFont="1" applyBorder="1"/>
    <xf numFmtId="0" fontId="1" fillId="0" borderId="28" xfId="0" applyFont="1" applyBorder="1"/>
    <xf numFmtId="0" fontId="1" fillId="0" borderId="29" xfId="0" applyFont="1" applyFill="1" applyBorder="1"/>
    <xf numFmtId="1" fontId="2" fillId="7" borderId="3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" fontId="2" fillId="7" borderId="31" xfId="0" applyNumberFormat="1" applyFont="1" applyFill="1" applyBorder="1" applyAlignment="1">
      <alignment horizontal="center" vertical="center"/>
    </xf>
    <xf numFmtId="1" fontId="2" fillId="7" borderId="32" xfId="0" applyNumberFormat="1" applyFont="1" applyFill="1" applyBorder="1" applyAlignment="1">
      <alignment horizontal="center" vertical="center"/>
    </xf>
    <xf numFmtId="1" fontId="2" fillId="7" borderId="33" xfId="0" applyNumberFormat="1" applyFont="1" applyFill="1" applyBorder="1" applyAlignment="1">
      <alignment horizontal="center" vertical="center"/>
    </xf>
    <xf numFmtId="1" fontId="0" fillId="0" borderId="23" xfId="0" applyNumberFormat="1" applyBorder="1" applyAlignment="1">
      <alignment horizontal="left"/>
    </xf>
    <xf numFmtId="1" fontId="0" fillId="0" borderId="34" xfId="0" applyNumberFormat="1" applyBorder="1" applyAlignment="1">
      <alignment horizontal="left"/>
    </xf>
    <xf numFmtId="1" fontId="0" fillId="0" borderId="35" xfId="0" applyNumberFormat="1" applyBorder="1" applyAlignment="1">
      <alignment horizontal="left"/>
    </xf>
    <xf numFmtId="1" fontId="0" fillId="0" borderId="36" xfId="0" applyNumberFormat="1" applyBorder="1" applyAlignment="1">
      <alignment horizontal="left"/>
    </xf>
    <xf numFmtId="1" fontId="0" fillId="0" borderId="24" xfId="0" applyNumberFormat="1" applyBorder="1" applyAlignment="1">
      <alignment horizontal="left"/>
    </xf>
    <xf numFmtId="1" fontId="0" fillId="0" borderId="25" xfId="0" applyNumberFormat="1" applyBorder="1" applyAlignment="1">
      <alignment horizontal="left"/>
    </xf>
    <xf numFmtId="1" fontId="0" fillId="0" borderId="37" xfId="0" applyNumberFormat="1" applyBorder="1" applyAlignment="1">
      <alignment horizontal="left"/>
    </xf>
    <xf numFmtId="1" fontId="0" fillId="0" borderId="38" xfId="0" applyNumberFormat="1" applyBorder="1" applyAlignment="1">
      <alignment horizontal="left"/>
    </xf>
    <xf numFmtId="1" fontId="0" fillId="0" borderId="39" xfId="0" applyNumberFormat="1" applyBorder="1" applyAlignment="1">
      <alignment horizontal="left"/>
    </xf>
    <xf numFmtId="1" fontId="0" fillId="0" borderId="26" xfId="0" applyNumberFormat="1" applyBorder="1" applyAlignment="1">
      <alignment horizontal="left"/>
    </xf>
    <xf numFmtId="0" fontId="0" fillId="5" borderId="23" xfId="0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/>
    <xf numFmtId="164" fontId="1" fillId="0" borderId="5" xfId="0" applyNumberFormat="1" applyFont="1" applyFill="1" applyBorder="1" applyAlignment="1"/>
    <xf numFmtId="164" fontId="1" fillId="0" borderId="6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K29"/>
  <sheetViews>
    <sheetView tabSelected="1" zoomScale="80" zoomScaleNormal="80" workbookViewId="0">
      <selection activeCell="I7" sqref="I7"/>
    </sheetView>
  </sheetViews>
  <sheetFormatPr defaultRowHeight="15" x14ac:dyDescent="0.25"/>
  <cols>
    <col min="2" max="2" width="20.5703125" customWidth="1"/>
    <col min="4" max="4" width="10.28515625" bestFit="1" customWidth="1"/>
  </cols>
  <sheetData>
    <row r="1" spans="1:63" ht="15.75" thickBot="1" x14ac:dyDescent="0.3">
      <c r="A1" s="1"/>
      <c r="B1" s="2"/>
      <c r="C1" s="3" t="s">
        <v>0</v>
      </c>
      <c r="D1" s="60" t="s">
        <v>1</v>
      </c>
      <c r="E1" s="61"/>
      <c r="F1" s="61" t="str">
        <f>F5</f>
        <v>год</v>
      </c>
      <c r="G1" s="62"/>
      <c r="H1" s="4" t="s">
        <v>2</v>
      </c>
      <c r="J1" s="57" t="s">
        <v>10</v>
      </c>
      <c r="K1" s="58"/>
      <c r="L1" s="58"/>
      <c r="M1" s="59"/>
      <c r="N1" s="57" t="s">
        <v>11</v>
      </c>
      <c r="O1" s="58"/>
      <c r="P1" s="58"/>
      <c r="Q1" s="59"/>
      <c r="R1" s="57" t="s">
        <v>12</v>
      </c>
      <c r="S1" s="58"/>
      <c r="T1" s="58"/>
      <c r="U1" s="59"/>
      <c r="V1" s="57" t="s">
        <v>13</v>
      </c>
      <c r="W1" s="58"/>
      <c r="X1" s="58"/>
      <c r="Y1" s="59"/>
      <c r="Z1" s="57" t="s">
        <v>14</v>
      </c>
      <c r="AA1" s="58"/>
      <c r="AB1" s="58"/>
      <c r="AC1" s="59"/>
      <c r="AD1" s="57" t="s">
        <v>15</v>
      </c>
      <c r="AE1" s="58"/>
      <c r="AF1" s="58"/>
      <c r="AG1" s="59"/>
      <c r="AH1" s="57" t="s">
        <v>16</v>
      </c>
      <c r="AI1" s="58"/>
      <c r="AJ1" s="58"/>
      <c r="AK1" s="59"/>
      <c r="AL1" s="57" t="s">
        <v>17</v>
      </c>
      <c r="AM1" s="58"/>
      <c r="AN1" s="58"/>
      <c r="AO1" s="59"/>
      <c r="AP1" s="57" t="s">
        <v>18</v>
      </c>
      <c r="AQ1" s="58"/>
      <c r="AR1" s="58"/>
      <c r="AS1" s="59"/>
      <c r="AT1" s="57" t="s">
        <v>19</v>
      </c>
      <c r="AU1" s="58"/>
      <c r="AV1" s="58"/>
      <c r="AW1" s="59"/>
      <c r="AX1" s="57" t="s">
        <v>20</v>
      </c>
      <c r="AY1" s="58"/>
      <c r="AZ1" s="58"/>
      <c r="BA1" s="59"/>
      <c r="BB1" s="57" t="s">
        <v>21</v>
      </c>
      <c r="BC1" s="58"/>
      <c r="BD1" s="58"/>
      <c r="BE1" s="59"/>
      <c r="BF1" s="35"/>
      <c r="BG1" s="57" t="s">
        <v>22</v>
      </c>
      <c r="BH1" s="58"/>
      <c r="BI1" s="58"/>
      <c r="BJ1" s="59"/>
      <c r="BK1" s="36" t="s">
        <v>0</v>
      </c>
    </row>
    <row r="2" spans="1:63" ht="15.75" thickBot="1" x14ac:dyDescent="0.3">
      <c r="A2" s="5"/>
      <c r="B2" s="6"/>
      <c r="C2" s="7" t="s">
        <v>3</v>
      </c>
      <c r="D2" s="8" t="s">
        <v>24</v>
      </c>
      <c r="E2" s="9" t="s">
        <v>25</v>
      </c>
      <c r="F2" s="9" t="s">
        <v>4</v>
      </c>
      <c r="G2" s="10" t="s">
        <v>5</v>
      </c>
      <c r="H2" s="7" t="s">
        <v>6</v>
      </c>
      <c r="J2" s="37" t="s">
        <v>24</v>
      </c>
      <c r="K2" s="38" t="s">
        <v>25</v>
      </c>
      <c r="L2" s="38" t="s">
        <v>4</v>
      </c>
      <c r="M2" s="39" t="s">
        <v>5</v>
      </c>
      <c r="N2" s="37" t="s">
        <v>24</v>
      </c>
      <c r="O2" s="38" t="s">
        <v>25</v>
      </c>
      <c r="P2" s="38" t="s">
        <v>4</v>
      </c>
      <c r="Q2" s="39" t="s">
        <v>5</v>
      </c>
      <c r="R2" s="37" t="s">
        <v>24</v>
      </c>
      <c r="S2" s="38" t="s">
        <v>25</v>
      </c>
      <c r="T2" s="38" t="s">
        <v>4</v>
      </c>
      <c r="U2" s="39" t="s">
        <v>5</v>
      </c>
      <c r="V2" s="37" t="s">
        <v>24</v>
      </c>
      <c r="W2" s="38" t="s">
        <v>25</v>
      </c>
      <c r="X2" s="38" t="s">
        <v>4</v>
      </c>
      <c r="Y2" s="39" t="s">
        <v>5</v>
      </c>
      <c r="Z2" s="37" t="s">
        <v>24</v>
      </c>
      <c r="AA2" s="38" t="s">
        <v>25</v>
      </c>
      <c r="AB2" s="38" t="s">
        <v>4</v>
      </c>
      <c r="AC2" s="39" t="s">
        <v>5</v>
      </c>
      <c r="AD2" s="37" t="s">
        <v>24</v>
      </c>
      <c r="AE2" s="38" t="s">
        <v>25</v>
      </c>
      <c r="AF2" s="38" t="s">
        <v>4</v>
      </c>
      <c r="AG2" s="39" t="s">
        <v>5</v>
      </c>
      <c r="AH2" s="37" t="s">
        <v>24</v>
      </c>
      <c r="AI2" s="38" t="s">
        <v>25</v>
      </c>
      <c r="AJ2" s="38" t="s">
        <v>4</v>
      </c>
      <c r="AK2" s="39" t="s">
        <v>5</v>
      </c>
      <c r="AL2" s="37" t="s">
        <v>24</v>
      </c>
      <c r="AM2" s="38" t="s">
        <v>25</v>
      </c>
      <c r="AN2" s="38" t="s">
        <v>4</v>
      </c>
      <c r="AO2" s="39" t="s">
        <v>5</v>
      </c>
      <c r="AP2" s="37" t="s">
        <v>24</v>
      </c>
      <c r="AQ2" s="38" t="s">
        <v>25</v>
      </c>
      <c r="AR2" s="38" t="s">
        <v>4</v>
      </c>
      <c r="AS2" s="39" t="s">
        <v>5</v>
      </c>
      <c r="AT2" s="37" t="s">
        <v>24</v>
      </c>
      <c r="AU2" s="38" t="s">
        <v>25</v>
      </c>
      <c r="AV2" s="38" t="s">
        <v>4</v>
      </c>
      <c r="AW2" s="39" t="s">
        <v>5</v>
      </c>
      <c r="AX2" s="37" t="s">
        <v>24</v>
      </c>
      <c r="AY2" s="38" t="s">
        <v>25</v>
      </c>
      <c r="AZ2" s="38" t="s">
        <v>4</v>
      </c>
      <c r="BA2" s="39" t="s">
        <v>5</v>
      </c>
      <c r="BB2" s="37" t="s">
        <v>24</v>
      </c>
      <c r="BC2" s="38" t="s">
        <v>25</v>
      </c>
      <c r="BD2" s="38" t="s">
        <v>4</v>
      </c>
      <c r="BE2" s="39" t="s">
        <v>5</v>
      </c>
      <c r="BF2" s="35"/>
      <c r="BG2" s="37" t="s">
        <v>24</v>
      </c>
      <c r="BH2" s="38" t="s">
        <v>25</v>
      </c>
      <c r="BI2" s="38" t="s">
        <v>4</v>
      </c>
      <c r="BJ2" s="39" t="s">
        <v>5</v>
      </c>
      <c r="BK2" s="40" t="s">
        <v>23</v>
      </c>
    </row>
    <row r="3" spans="1:63" ht="15.75" thickBot="1" x14ac:dyDescent="0.3">
      <c r="A3" s="11"/>
      <c r="B3" s="12"/>
      <c r="C3" s="13">
        <f>C7+C29+C67</f>
        <v>0</v>
      </c>
      <c r="D3" s="14">
        <f>D7+D29+D67</f>
        <v>59</v>
      </c>
      <c r="E3" s="15">
        <f>E7+E29+E67</f>
        <v>0</v>
      </c>
      <c r="F3" s="16">
        <f>F7+F29+F67</f>
        <v>8330</v>
      </c>
      <c r="G3" s="17">
        <f>G7+G29+G67</f>
        <v>3520</v>
      </c>
      <c r="H3" s="13">
        <f>H7+H29+H67</f>
        <v>4810</v>
      </c>
      <c r="J3" s="41">
        <f>J7+J29+J67</f>
        <v>7</v>
      </c>
      <c r="K3" s="25">
        <f>K7+K29+K67</f>
        <v>0</v>
      </c>
      <c r="L3" s="25">
        <f>L7+L29+L67</f>
        <v>7590</v>
      </c>
      <c r="M3" s="26">
        <f>M7+M29+M67</f>
        <v>4440</v>
      </c>
      <c r="N3" s="41">
        <f>N7+N29+N67</f>
        <v>10</v>
      </c>
      <c r="O3" s="25">
        <f>O7+O29+O67</f>
        <v>0</v>
      </c>
      <c r="P3" s="25">
        <f>P7+P29+P67</f>
        <v>6610</v>
      </c>
      <c r="Q3" s="26">
        <f>Q7+Q29+Q67</f>
        <v>2650</v>
      </c>
      <c r="R3" s="41">
        <f>R7+R29+R67</f>
        <v>12</v>
      </c>
      <c r="S3" s="25">
        <f>S7+S29+S67</f>
        <v>0</v>
      </c>
      <c r="T3" s="25">
        <f>T7+T29+T67</f>
        <v>8330</v>
      </c>
      <c r="U3" s="26">
        <f>U7+U29+U67</f>
        <v>3520</v>
      </c>
      <c r="V3" s="41">
        <f>V7+V29+V67</f>
        <v>4</v>
      </c>
      <c r="W3" s="25">
        <f>W7+W29+W67</f>
        <v>0</v>
      </c>
      <c r="X3" s="25">
        <f>X7+X29+X67</f>
        <v>830</v>
      </c>
      <c r="Y3" s="26">
        <f>Y7+Y29+Y67</f>
        <v>100</v>
      </c>
      <c r="Z3" s="41">
        <f>Z7+Z29+Z67</f>
        <v>0</v>
      </c>
      <c r="AA3" s="25">
        <f>AA7+AA29+AA67</f>
        <v>0</v>
      </c>
      <c r="AB3" s="25">
        <f>AB7+AB29+AB67</f>
        <v>0</v>
      </c>
      <c r="AC3" s="26">
        <f>AC7+AC29+AC67</f>
        <v>0</v>
      </c>
      <c r="AD3" s="41">
        <f>AD7+AD29+AD67</f>
        <v>0</v>
      </c>
      <c r="AE3" s="25">
        <f>AE7+AE29+AE67</f>
        <v>0</v>
      </c>
      <c r="AF3" s="25">
        <f>AF7+AF29+AF67</f>
        <v>0</v>
      </c>
      <c r="AG3" s="26">
        <f>AG7+AG29+AG67</f>
        <v>0</v>
      </c>
      <c r="AH3" s="41">
        <f>AH7+AH29+AH67</f>
        <v>0</v>
      </c>
      <c r="AI3" s="25">
        <f>AI7+AI29+AI67</f>
        <v>0</v>
      </c>
      <c r="AJ3" s="25">
        <f>AJ7+AJ29+AJ67</f>
        <v>0</v>
      </c>
      <c r="AK3" s="26">
        <f>AK7+AK29+AK67</f>
        <v>0</v>
      </c>
      <c r="AL3" s="41">
        <f>AL7+AL29+AL67</f>
        <v>0</v>
      </c>
      <c r="AM3" s="25">
        <f>AM7+AM29+AM67</f>
        <v>0</v>
      </c>
      <c r="AN3" s="25">
        <f>AN7+AN29+AN67</f>
        <v>0</v>
      </c>
      <c r="AO3" s="26">
        <f>AO7+AO29+AO67</f>
        <v>0</v>
      </c>
      <c r="AP3" s="41">
        <f>AP7+AP29+AP67</f>
        <v>0</v>
      </c>
      <c r="AQ3" s="25">
        <f>AQ7+AQ29+AQ67</f>
        <v>0</v>
      </c>
      <c r="AR3" s="25">
        <f>AR7+AR29+AR67</f>
        <v>0</v>
      </c>
      <c r="AS3" s="26">
        <f>AS7+AS29+AS67</f>
        <v>0</v>
      </c>
      <c r="AT3" s="41">
        <f>AT7+AT29+AT67</f>
        <v>0</v>
      </c>
      <c r="AU3" s="25">
        <f>AU7+AU29+AU67</f>
        <v>0</v>
      </c>
      <c r="AV3" s="25">
        <f>AV7+AV29+AV67</f>
        <v>0</v>
      </c>
      <c r="AW3" s="26">
        <f>AW7+AW29+AW67</f>
        <v>0</v>
      </c>
      <c r="AX3" s="41">
        <f>AX7+AX29+AX67</f>
        <v>0</v>
      </c>
      <c r="AY3" s="25">
        <f>AY7+AY29+AY67</f>
        <v>0</v>
      </c>
      <c r="AZ3" s="25">
        <f>AZ7+AZ29+AZ67</f>
        <v>0</v>
      </c>
      <c r="BA3" s="26">
        <f>BA7+BA29+BA67</f>
        <v>0</v>
      </c>
      <c r="BB3" s="41">
        <f>BB7+BB29+BB67</f>
        <v>0</v>
      </c>
      <c r="BC3" s="25">
        <f>BC7+BC29+BC67</f>
        <v>0</v>
      </c>
      <c r="BD3" s="25">
        <f>BD7+BD29+BD67</f>
        <v>0</v>
      </c>
      <c r="BE3" s="26">
        <f>BE7+BE29+BE67</f>
        <v>0</v>
      </c>
      <c r="BF3" s="42"/>
      <c r="BG3" s="41">
        <f>BG7+BG29+BG67</f>
        <v>14</v>
      </c>
      <c r="BH3" s="25">
        <f>BH7+BH29+BH67</f>
        <v>0</v>
      </c>
      <c r="BI3" s="25">
        <f>BI7+BI29+BI67</f>
        <v>23360</v>
      </c>
      <c r="BJ3" s="26">
        <f>BJ7+BJ29+BJ67</f>
        <v>10710</v>
      </c>
      <c r="BK3" s="26">
        <f>BK7+BK29+BK67</f>
        <v>12650</v>
      </c>
    </row>
    <row r="4" spans="1:63" ht="15.75" thickBot="1" x14ac:dyDescent="0.3">
      <c r="BF4" s="42"/>
      <c r="BK4" s="42"/>
    </row>
    <row r="5" spans="1:63" ht="15.75" thickBot="1" x14ac:dyDescent="0.3">
      <c r="A5" s="63" t="s">
        <v>7</v>
      </c>
      <c r="B5" s="65" t="s">
        <v>12</v>
      </c>
      <c r="C5" s="3" t="s">
        <v>0</v>
      </c>
      <c r="D5" s="60" t="s">
        <v>1</v>
      </c>
      <c r="E5" s="61"/>
      <c r="F5" s="61" t="s">
        <v>8</v>
      </c>
      <c r="G5" s="62"/>
      <c r="H5" s="4" t="s">
        <v>2</v>
      </c>
      <c r="J5" s="67" t="s">
        <v>10</v>
      </c>
      <c r="K5" s="67" t="s">
        <v>10</v>
      </c>
      <c r="L5" s="67" t="s">
        <v>10</v>
      </c>
      <c r="M5" s="67" t="s">
        <v>10</v>
      </c>
      <c r="N5" s="67" t="s">
        <v>11</v>
      </c>
      <c r="O5" s="67" t="s">
        <v>11</v>
      </c>
      <c r="P5" s="67" t="s">
        <v>11</v>
      </c>
      <c r="Q5" s="67" t="s">
        <v>11</v>
      </c>
      <c r="R5" s="67" t="s">
        <v>12</v>
      </c>
      <c r="S5" s="67" t="s">
        <v>12</v>
      </c>
      <c r="T5" s="67" t="s">
        <v>12</v>
      </c>
      <c r="U5" s="67" t="s">
        <v>12</v>
      </c>
      <c r="V5" s="67" t="s">
        <v>13</v>
      </c>
      <c r="W5" s="67" t="s">
        <v>13</v>
      </c>
      <c r="X5" s="67" t="s">
        <v>13</v>
      </c>
      <c r="Y5" s="67" t="s">
        <v>13</v>
      </c>
      <c r="Z5" s="67" t="s">
        <v>14</v>
      </c>
      <c r="AA5" s="67" t="s">
        <v>14</v>
      </c>
      <c r="AB5" s="67" t="s">
        <v>14</v>
      </c>
      <c r="AC5" s="67" t="s">
        <v>14</v>
      </c>
      <c r="AD5" s="67" t="s">
        <v>15</v>
      </c>
      <c r="AE5" s="67" t="s">
        <v>15</v>
      </c>
      <c r="AF5" s="67" t="s">
        <v>15</v>
      </c>
      <c r="AG5" s="67" t="s">
        <v>15</v>
      </c>
      <c r="AH5" s="67" t="s">
        <v>16</v>
      </c>
      <c r="AI5" s="67" t="s">
        <v>16</v>
      </c>
      <c r="AJ5" s="67" t="s">
        <v>16</v>
      </c>
      <c r="AK5" s="67" t="s">
        <v>16</v>
      </c>
      <c r="AL5" s="67" t="s">
        <v>17</v>
      </c>
      <c r="AM5" s="67" t="s">
        <v>17</v>
      </c>
      <c r="AN5" s="67" t="s">
        <v>17</v>
      </c>
      <c r="AO5" s="67" t="s">
        <v>17</v>
      </c>
      <c r="AP5" s="67" t="s">
        <v>18</v>
      </c>
      <c r="AQ5" s="67" t="s">
        <v>18</v>
      </c>
      <c r="AR5" s="67" t="s">
        <v>18</v>
      </c>
      <c r="AS5" s="67" t="s">
        <v>18</v>
      </c>
      <c r="AT5" s="67" t="s">
        <v>19</v>
      </c>
      <c r="AU5" s="67" t="s">
        <v>19</v>
      </c>
      <c r="AV5" s="67" t="s">
        <v>19</v>
      </c>
      <c r="AW5" s="67" t="s">
        <v>19</v>
      </c>
      <c r="AX5" s="67" t="s">
        <v>20</v>
      </c>
      <c r="AY5" s="67" t="s">
        <v>20</v>
      </c>
      <c r="AZ5" s="67" t="s">
        <v>20</v>
      </c>
      <c r="BA5" s="67" t="s">
        <v>20</v>
      </c>
      <c r="BB5" s="67" t="s">
        <v>21</v>
      </c>
      <c r="BC5" s="67" t="s">
        <v>21</v>
      </c>
      <c r="BD5" s="67" t="s">
        <v>21</v>
      </c>
      <c r="BE5" s="67" t="s">
        <v>21</v>
      </c>
      <c r="BF5" s="35"/>
      <c r="BG5" s="57" t="s">
        <v>22</v>
      </c>
      <c r="BH5" s="58"/>
      <c r="BI5" s="58"/>
      <c r="BJ5" s="59"/>
      <c r="BK5" s="36" t="s">
        <v>0</v>
      </c>
    </row>
    <row r="6" spans="1:63" ht="15.75" thickBot="1" x14ac:dyDescent="0.3">
      <c r="A6" s="64"/>
      <c r="B6" s="66"/>
      <c r="C6" s="18" t="s">
        <v>3</v>
      </c>
      <c r="D6" s="8" t="s">
        <v>24</v>
      </c>
      <c r="E6" s="9" t="s">
        <v>25</v>
      </c>
      <c r="F6" s="19" t="s">
        <v>4</v>
      </c>
      <c r="G6" s="20" t="s">
        <v>5</v>
      </c>
      <c r="H6" s="21" t="s">
        <v>6</v>
      </c>
      <c r="J6" s="37" t="s">
        <v>24</v>
      </c>
      <c r="K6" s="38" t="s">
        <v>25</v>
      </c>
      <c r="L6" s="38" t="s">
        <v>4</v>
      </c>
      <c r="M6" s="39" t="s">
        <v>5</v>
      </c>
      <c r="N6" s="37" t="s">
        <v>24</v>
      </c>
      <c r="O6" s="38" t="s">
        <v>25</v>
      </c>
      <c r="P6" s="38" t="s">
        <v>4</v>
      </c>
      <c r="Q6" s="39" t="s">
        <v>5</v>
      </c>
      <c r="R6" s="37" t="s">
        <v>24</v>
      </c>
      <c r="S6" s="38" t="s">
        <v>25</v>
      </c>
      <c r="T6" s="38" t="s">
        <v>4</v>
      </c>
      <c r="U6" s="39" t="s">
        <v>5</v>
      </c>
      <c r="V6" s="37" t="s">
        <v>24</v>
      </c>
      <c r="W6" s="38" t="s">
        <v>25</v>
      </c>
      <c r="X6" s="38" t="s">
        <v>4</v>
      </c>
      <c r="Y6" s="39" t="s">
        <v>5</v>
      </c>
      <c r="Z6" s="37" t="s">
        <v>24</v>
      </c>
      <c r="AA6" s="38" t="s">
        <v>25</v>
      </c>
      <c r="AB6" s="38" t="s">
        <v>4</v>
      </c>
      <c r="AC6" s="39" t="s">
        <v>5</v>
      </c>
      <c r="AD6" s="37" t="s">
        <v>24</v>
      </c>
      <c r="AE6" s="38" t="s">
        <v>25</v>
      </c>
      <c r="AF6" s="38" t="s">
        <v>4</v>
      </c>
      <c r="AG6" s="39" t="s">
        <v>5</v>
      </c>
      <c r="AH6" s="37" t="s">
        <v>24</v>
      </c>
      <c r="AI6" s="38" t="s">
        <v>25</v>
      </c>
      <c r="AJ6" s="38" t="s">
        <v>4</v>
      </c>
      <c r="AK6" s="39" t="s">
        <v>5</v>
      </c>
      <c r="AL6" s="37" t="s">
        <v>24</v>
      </c>
      <c r="AM6" s="38" t="s">
        <v>25</v>
      </c>
      <c r="AN6" s="38" t="s">
        <v>4</v>
      </c>
      <c r="AO6" s="39" t="s">
        <v>5</v>
      </c>
      <c r="AP6" s="37" t="s">
        <v>24</v>
      </c>
      <c r="AQ6" s="38" t="s">
        <v>25</v>
      </c>
      <c r="AR6" s="38" t="s">
        <v>4</v>
      </c>
      <c r="AS6" s="39" t="s">
        <v>5</v>
      </c>
      <c r="AT6" s="37" t="s">
        <v>24</v>
      </c>
      <c r="AU6" s="38" t="s">
        <v>25</v>
      </c>
      <c r="AV6" s="38" t="s">
        <v>4</v>
      </c>
      <c r="AW6" s="39" t="s">
        <v>5</v>
      </c>
      <c r="AX6" s="37" t="s">
        <v>24</v>
      </c>
      <c r="AY6" s="38" t="s">
        <v>25</v>
      </c>
      <c r="AZ6" s="38" t="s">
        <v>4</v>
      </c>
      <c r="BA6" s="39" t="s">
        <v>5</v>
      </c>
      <c r="BB6" s="37" t="s">
        <v>24</v>
      </c>
      <c r="BC6" s="38" t="s">
        <v>25</v>
      </c>
      <c r="BD6" s="38" t="s">
        <v>4</v>
      </c>
      <c r="BE6" s="39" t="s">
        <v>5</v>
      </c>
      <c r="BF6" s="35"/>
      <c r="BG6" s="37" t="s">
        <v>24</v>
      </c>
      <c r="BH6" s="38" t="s">
        <v>25</v>
      </c>
      <c r="BI6" s="38" t="s">
        <v>4</v>
      </c>
      <c r="BJ6" s="39" t="s">
        <v>5</v>
      </c>
      <c r="BK6" s="40" t="s">
        <v>23</v>
      </c>
    </row>
    <row r="7" spans="1:63" ht="15.75" thickBot="1" x14ac:dyDescent="0.3">
      <c r="A7" s="22"/>
      <c r="B7" s="23" t="s">
        <v>9</v>
      </c>
      <c r="C7" s="24">
        <f>SUM(C8:C22)</f>
        <v>0</v>
      </c>
      <c r="D7" s="25">
        <f>SUM(D8:D22)</f>
        <v>59</v>
      </c>
      <c r="E7" s="25">
        <f>SUM(E8:E22)</f>
        <v>0</v>
      </c>
      <c r="F7" s="25">
        <f>SUM(F8:F22)</f>
        <v>8330</v>
      </c>
      <c r="G7" s="26">
        <f>SUM(G8:G22)</f>
        <v>3520</v>
      </c>
      <c r="H7" s="27">
        <f>SUM(H8:H22)</f>
        <v>4810</v>
      </c>
      <c r="J7" s="43">
        <f>COUNTIF(J8:J22,"&gt;0")</f>
        <v>7</v>
      </c>
      <c r="K7" s="44">
        <f>SUM(K8:K22)</f>
        <v>0</v>
      </c>
      <c r="L7" s="44">
        <f>SUM(L8:L22)</f>
        <v>7590</v>
      </c>
      <c r="M7" s="45">
        <f>SUM(M8:M22)</f>
        <v>4440</v>
      </c>
      <c r="N7" s="41">
        <f>COUNTIF(N8:N22,"&gt;0")</f>
        <v>10</v>
      </c>
      <c r="O7" s="25">
        <f>SUM(O8:O22)</f>
        <v>0</v>
      </c>
      <c r="P7" s="25">
        <f>SUM(P8:P22)</f>
        <v>6610</v>
      </c>
      <c r="Q7" s="26">
        <f>SUM(Q8:Q22)</f>
        <v>2650</v>
      </c>
      <c r="R7" s="41">
        <f>COUNTIF(R8:R22,"&gt;0")</f>
        <v>12</v>
      </c>
      <c r="S7" s="25">
        <f>SUM(S8:S22)</f>
        <v>0</v>
      </c>
      <c r="T7" s="25">
        <f>SUM(T8:T22)</f>
        <v>8330</v>
      </c>
      <c r="U7" s="26">
        <f>SUM(U8:U22)</f>
        <v>3520</v>
      </c>
      <c r="V7" s="41">
        <f>COUNTIF(V8:V22,"&gt;0")</f>
        <v>4</v>
      </c>
      <c r="W7" s="25">
        <f>SUM(W8:W22)</f>
        <v>0</v>
      </c>
      <c r="X7" s="25">
        <f>SUM(X8:X22)</f>
        <v>830</v>
      </c>
      <c r="Y7" s="26">
        <f>SUM(Y8:Y22)</f>
        <v>100</v>
      </c>
      <c r="Z7" s="41">
        <f>COUNTIF(Z8:Z22,"&gt;0")</f>
        <v>0</v>
      </c>
      <c r="AA7" s="25">
        <f>SUM(AA8:AA22)</f>
        <v>0</v>
      </c>
      <c r="AB7" s="25">
        <f>SUM(AB8:AB22)</f>
        <v>0</v>
      </c>
      <c r="AC7" s="26">
        <f>SUM(AC8:AC22)</f>
        <v>0</v>
      </c>
      <c r="AD7" s="41">
        <f>COUNTIF(AD8:AD22,"&gt;0")</f>
        <v>0</v>
      </c>
      <c r="AE7" s="25">
        <f>SUM(AE8:AE22)</f>
        <v>0</v>
      </c>
      <c r="AF7" s="25">
        <f>SUM(AF8:AF22)</f>
        <v>0</v>
      </c>
      <c r="AG7" s="26">
        <f>SUM(AG8:AG22)</f>
        <v>0</v>
      </c>
      <c r="AH7" s="41">
        <f>COUNTIF(AH8:AH22,"&gt;0")</f>
        <v>0</v>
      </c>
      <c r="AI7" s="25">
        <f>SUM(AI8:AI22)</f>
        <v>0</v>
      </c>
      <c r="AJ7" s="25">
        <f>SUM(AJ8:AJ22)</f>
        <v>0</v>
      </c>
      <c r="AK7" s="26">
        <f>SUM(AK8:AK22)</f>
        <v>0</v>
      </c>
      <c r="AL7" s="41">
        <f>COUNTIF(AL8:AL22,"&gt;0")</f>
        <v>0</v>
      </c>
      <c r="AM7" s="25">
        <f>SUM(AM8:AM22)</f>
        <v>0</v>
      </c>
      <c r="AN7" s="25">
        <f>SUM(AN8:AN22)</f>
        <v>0</v>
      </c>
      <c r="AO7" s="26">
        <f>SUM(AO8:AO22)</f>
        <v>0</v>
      </c>
      <c r="AP7" s="41">
        <f>COUNTIF(AP8:AP22,"&gt;0")</f>
        <v>0</v>
      </c>
      <c r="AQ7" s="25">
        <f>SUM(AQ8:AQ22)</f>
        <v>0</v>
      </c>
      <c r="AR7" s="25">
        <f>SUM(AR8:AR22)</f>
        <v>0</v>
      </c>
      <c r="AS7" s="26">
        <f>SUM(AS8:AS22)</f>
        <v>0</v>
      </c>
      <c r="AT7" s="41">
        <f>COUNTIF(AT8:AT22,"&gt;0")</f>
        <v>0</v>
      </c>
      <c r="AU7" s="25">
        <f>SUM(AU8:AU22)</f>
        <v>0</v>
      </c>
      <c r="AV7" s="25">
        <f>SUM(AV8:AV22)</f>
        <v>0</v>
      </c>
      <c r="AW7" s="26">
        <f>SUM(AW8:AW22)</f>
        <v>0</v>
      </c>
      <c r="AX7" s="41">
        <f>COUNTIF(AX8:AX22,"&gt;0")</f>
        <v>0</v>
      </c>
      <c r="AY7" s="25">
        <f>SUM(AY8:AY22)</f>
        <v>0</v>
      </c>
      <c r="AZ7" s="25">
        <f>SUM(AZ8:AZ22)</f>
        <v>0</v>
      </c>
      <c r="BA7" s="26">
        <f>SUM(BA8:BA22)</f>
        <v>0</v>
      </c>
      <c r="BB7" s="41">
        <f>COUNTIF(BB8:BB22,"&gt;0")</f>
        <v>0</v>
      </c>
      <c r="BC7" s="25">
        <f>SUM(BC8:BC22)</f>
        <v>0</v>
      </c>
      <c r="BD7" s="25">
        <f>SUM(BD8:BD22)</f>
        <v>0</v>
      </c>
      <c r="BE7" s="26">
        <f>SUM(BE8:BE22)</f>
        <v>0</v>
      </c>
      <c r="BF7" s="42"/>
      <c r="BG7" s="41">
        <f>COUNTIF(BG8:BG22,"&gt;0")</f>
        <v>14</v>
      </c>
      <c r="BH7" s="25">
        <f>SUM(BH8:BH22)</f>
        <v>0</v>
      </c>
      <c r="BI7" s="25">
        <f>SUM(BI8:BI22)</f>
        <v>23360</v>
      </c>
      <c r="BJ7" s="26">
        <f>SUM(BJ8:BJ22)</f>
        <v>10710</v>
      </c>
      <c r="BK7" s="45">
        <f>SUM(BK8:BK22)</f>
        <v>12650</v>
      </c>
    </row>
    <row r="8" spans="1:63" ht="15.75" thickBot="1" x14ac:dyDescent="0.3">
      <c r="A8" s="28">
        <v>1</v>
      </c>
      <c r="B8" s="29" t="s">
        <v>26</v>
      </c>
      <c r="C8" s="30"/>
      <c r="D8" s="56">
        <f t="shared" ref="D8:H22" si="0">SUMPRODUCT(($J8:$BE8)*($J$5:$BE$5=$B$5)*($J$6:$BE$6=D$6))</f>
        <v>8</v>
      </c>
      <c r="E8" s="56">
        <f t="shared" si="0"/>
        <v>0</v>
      </c>
      <c r="F8" s="56">
        <f t="shared" si="0"/>
        <v>1270</v>
      </c>
      <c r="G8" s="56">
        <f t="shared" si="0"/>
        <v>0</v>
      </c>
      <c r="H8" s="33">
        <f t="shared" ref="H8:H22" si="1">C8+F8-G8-E8</f>
        <v>1270</v>
      </c>
      <c r="J8" s="46">
        <v>5</v>
      </c>
      <c r="K8" s="47">
        <v>0</v>
      </c>
      <c r="L8" s="47">
        <v>750</v>
      </c>
      <c r="M8" s="48">
        <v>750</v>
      </c>
      <c r="N8" s="49">
        <v>8</v>
      </c>
      <c r="O8" s="47">
        <v>0</v>
      </c>
      <c r="P8" s="47">
        <v>1200</v>
      </c>
      <c r="Q8" s="48">
        <v>300</v>
      </c>
      <c r="R8" s="46">
        <v>8</v>
      </c>
      <c r="S8" s="47">
        <v>0</v>
      </c>
      <c r="T8" s="47">
        <v>1270</v>
      </c>
      <c r="U8" s="50">
        <v>0</v>
      </c>
      <c r="V8" s="46">
        <v>1</v>
      </c>
      <c r="W8" s="47">
        <v>0</v>
      </c>
      <c r="X8" s="47">
        <v>220</v>
      </c>
      <c r="Y8" s="48">
        <v>0</v>
      </c>
      <c r="Z8" s="46">
        <v>0</v>
      </c>
      <c r="AA8" s="47">
        <v>0</v>
      </c>
      <c r="AB8" s="47">
        <v>0</v>
      </c>
      <c r="AC8" s="48">
        <v>0</v>
      </c>
      <c r="AD8" s="46">
        <v>0</v>
      </c>
      <c r="AE8" s="47">
        <v>0</v>
      </c>
      <c r="AF8" s="47">
        <v>0</v>
      </c>
      <c r="AG8" s="48">
        <v>0</v>
      </c>
      <c r="AH8" s="46">
        <v>0</v>
      </c>
      <c r="AI8" s="47">
        <v>0</v>
      </c>
      <c r="AJ8" s="47">
        <v>0</v>
      </c>
      <c r="AK8" s="48">
        <v>0</v>
      </c>
      <c r="AL8" s="46">
        <v>0</v>
      </c>
      <c r="AM8" s="47">
        <v>0</v>
      </c>
      <c r="AN8" s="47">
        <v>0</v>
      </c>
      <c r="AO8" s="48">
        <v>0</v>
      </c>
      <c r="AP8" s="46">
        <v>0</v>
      </c>
      <c r="AQ8" s="47">
        <v>0</v>
      </c>
      <c r="AR8" s="47">
        <v>0</v>
      </c>
      <c r="AS8" s="48">
        <v>0</v>
      </c>
      <c r="AT8" s="46">
        <v>0</v>
      </c>
      <c r="AU8" s="47">
        <v>0</v>
      </c>
      <c r="AV8" s="47">
        <v>0</v>
      </c>
      <c r="AW8" s="48">
        <v>0</v>
      </c>
      <c r="AX8" s="46">
        <v>0</v>
      </c>
      <c r="AY8" s="47">
        <v>0</v>
      </c>
      <c r="AZ8" s="47">
        <v>0</v>
      </c>
      <c r="BA8" s="48">
        <v>0</v>
      </c>
      <c r="BB8" s="46">
        <v>0</v>
      </c>
      <c r="BC8" s="47">
        <v>0</v>
      </c>
      <c r="BD8" s="47">
        <v>0</v>
      </c>
      <c r="BE8" s="48">
        <v>0</v>
      </c>
      <c r="BF8" s="42"/>
      <c r="BG8" s="46">
        <v>22</v>
      </c>
      <c r="BH8" s="47">
        <v>0</v>
      </c>
      <c r="BI8" s="47">
        <v>3440</v>
      </c>
      <c r="BJ8" s="48">
        <v>1050</v>
      </c>
      <c r="BK8" s="48">
        <v>2390</v>
      </c>
    </row>
    <row r="9" spans="1:63" ht="15.75" thickBot="1" x14ac:dyDescent="0.3">
      <c r="A9" s="31">
        <v>2</v>
      </c>
      <c r="B9" s="32" t="s">
        <v>36</v>
      </c>
      <c r="C9" s="33"/>
      <c r="D9" s="56">
        <f t="shared" si="0"/>
        <v>7</v>
      </c>
      <c r="E9" s="56">
        <f t="shared" si="0"/>
        <v>0</v>
      </c>
      <c r="F9" s="56">
        <f t="shared" si="0"/>
        <v>980</v>
      </c>
      <c r="G9" s="56">
        <f t="shared" si="0"/>
        <v>980</v>
      </c>
      <c r="H9" s="33">
        <f t="shared" si="1"/>
        <v>0</v>
      </c>
      <c r="J9" s="51">
        <v>10</v>
      </c>
      <c r="K9" s="52">
        <v>0</v>
      </c>
      <c r="L9" s="52">
        <v>1200</v>
      </c>
      <c r="M9" s="53">
        <v>1200</v>
      </c>
      <c r="N9" s="54">
        <v>9</v>
      </c>
      <c r="O9" s="52">
        <v>0</v>
      </c>
      <c r="P9" s="52">
        <v>1350</v>
      </c>
      <c r="Q9" s="53">
        <v>1350</v>
      </c>
      <c r="R9" s="51">
        <v>7</v>
      </c>
      <c r="S9" s="52">
        <v>0</v>
      </c>
      <c r="T9" s="52">
        <v>980</v>
      </c>
      <c r="U9" s="55">
        <v>980</v>
      </c>
      <c r="V9" s="51">
        <v>0</v>
      </c>
      <c r="W9" s="52">
        <v>0</v>
      </c>
      <c r="X9" s="52">
        <v>0</v>
      </c>
      <c r="Y9" s="53">
        <v>0</v>
      </c>
      <c r="Z9" s="51">
        <v>0</v>
      </c>
      <c r="AA9" s="52">
        <v>0</v>
      </c>
      <c r="AB9" s="52">
        <v>0</v>
      </c>
      <c r="AC9" s="53">
        <v>0</v>
      </c>
      <c r="AD9" s="51">
        <v>0</v>
      </c>
      <c r="AE9" s="52">
        <v>0</v>
      </c>
      <c r="AF9" s="52">
        <v>0</v>
      </c>
      <c r="AG9" s="53">
        <v>0</v>
      </c>
      <c r="AH9" s="51">
        <v>0</v>
      </c>
      <c r="AI9" s="52">
        <v>0</v>
      </c>
      <c r="AJ9" s="52">
        <v>0</v>
      </c>
      <c r="AK9" s="53">
        <v>0</v>
      </c>
      <c r="AL9" s="51">
        <v>0</v>
      </c>
      <c r="AM9" s="52">
        <v>0</v>
      </c>
      <c r="AN9" s="52">
        <v>0</v>
      </c>
      <c r="AO9" s="53">
        <v>0</v>
      </c>
      <c r="AP9" s="51">
        <v>0</v>
      </c>
      <c r="AQ9" s="52">
        <v>0</v>
      </c>
      <c r="AR9" s="52">
        <v>0</v>
      </c>
      <c r="AS9" s="53">
        <v>0</v>
      </c>
      <c r="AT9" s="51">
        <v>0</v>
      </c>
      <c r="AU9" s="52">
        <v>0</v>
      </c>
      <c r="AV9" s="52">
        <v>0</v>
      </c>
      <c r="AW9" s="53">
        <v>0</v>
      </c>
      <c r="AX9" s="51">
        <v>0</v>
      </c>
      <c r="AY9" s="52">
        <v>0</v>
      </c>
      <c r="AZ9" s="52">
        <v>0</v>
      </c>
      <c r="BA9" s="53">
        <v>0</v>
      </c>
      <c r="BB9" s="51">
        <v>0</v>
      </c>
      <c r="BC9" s="52">
        <v>0</v>
      </c>
      <c r="BD9" s="52">
        <v>0</v>
      </c>
      <c r="BE9" s="53">
        <v>0</v>
      </c>
      <c r="BF9" s="42"/>
      <c r="BG9" s="51">
        <v>26</v>
      </c>
      <c r="BH9" s="52">
        <v>0</v>
      </c>
      <c r="BI9" s="52">
        <v>3530</v>
      </c>
      <c r="BJ9" s="53">
        <v>3530</v>
      </c>
      <c r="BK9" s="53">
        <v>0</v>
      </c>
    </row>
    <row r="10" spans="1:63" ht="15.75" thickBot="1" x14ac:dyDescent="0.3">
      <c r="A10" s="31">
        <v>3</v>
      </c>
      <c r="B10" s="32" t="s">
        <v>37</v>
      </c>
      <c r="C10" s="33"/>
      <c r="D10" s="56">
        <f t="shared" si="0"/>
        <v>2</v>
      </c>
      <c r="E10" s="56">
        <f t="shared" si="0"/>
        <v>0</v>
      </c>
      <c r="F10" s="56">
        <f t="shared" si="0"/>
        <v>300</v>
      </c>
      <c r="G10" s="56">
        <f t="shared" si="0"/>
        <v>0</v>
      </c>
      <c r="H10" s="33">
        <f t="shared" si="1"/>
        <v>300</v>
      </c>
      <c r="J10" s="51">
        <v>10</v>
      </c>
      <c r="K10" s="52">
        <v>0</v>
      </c>
      <c r="L10" s="52">
        <v>1500</v>
      </c>
      <c r="M10" s="53">
        <v>0</v>
      </c>
      <c r="N10" s="54">
        <v>2</v>
      </c>
      <c r="O10" s="52">
        <v>0</v>
      </c>
      <c r="P10" s="52">
        <v>0</v>
      </c>
      <c r="Q10" s="53">
        <v>0</v>
      </c>
      <c r="R10" s="51">
        <v>2</v>
      </c>
      <c r="S10" s="52">
        <v>0</v>
      </c>
      <c r="T10" s="52">
        <v>300</v>
      </c>
      <c r="U10" s="55">
        <v>0</v>
      </c>
      <c r="V10" s="51">
        <v>0</v>
      </c>
      <c r="W10" s="52">
        <v>0</v>
      </c>
      <c r="X10" s="52">
        <v>0</v>
      </c>
      <c r="Y10" s="53">
        <v>0</v>
      </c>
      <c r="Z10" s="51">
        <v>0</v>
      </c>
      <c r="AA10" s="52">
        <v>0</v>
      </c>
      <c r="AB10" s="52">
        <v>0</v>
      </c>
      <c r="AC10" s="53">
        <v>0</v>
      </c>
      <c r="AD10" s="51">
        <v>0</v>
      </c>
      <c r="AE10" s="52">
        <v>0</v>
      </c>
      <c r="AF10" s="52">
        <v>0</v>
      </c>
      <c r="AG10" s="53">
        <v>0</v>
      </c>
      <c r="AH10" s="51">
        <v>0</v>
      </c>
      <c r="AI10" s="52">
        <v>0</v>
      </c>
      <c r="AJ10" s="52">
        <v>0</v>
      </c>
      <c r="AK10" s="53">
        <v>0</v>
      </c>
      <c r="AL10" s="51">
        <v>0</v>
      </c>
      <c r="AM10" s="52">
        <v>0</v>
      </c>
      <c r="AN10" s="52">
        <v>0</v>
      </c>
      <c r="AO10" s="53">
        <v>0</v>
      </c>
      <c r="AP10" s="51">
        <v>0</v>
      </c>
      <c r="AQ10" s="52">
        <v>0</v>
      </c>
      <c r="AR10" s="52">
        <v>0</v>
      </c>
      <c r="AS10" s="53">
        <v>0</v>
      </c>
      <c r="AT10" s="51">
        <v>0</v>
      </c>
      <c r="AU10" s="52">
        <v>0</v>
      </c>
      <c r="AV10" s="52">
        <v>0</v>
      </c>
      <c r="AW10" s="53">
        <v>0</v>
      </c>
      <c r="AX10" s="51">
        <v>0</v>
      </c>
      <c r="AY10" s="52">
        <v>0</v>
      </c>
      <c r="AZ10" s="52">
        <v>0</v>
      </c>
      <c r="BA10" s="53">
        <v>0</v>
      </c>
      <c r="BB10" s="51">
        <v>0</v>
      </c>
      <c r="BC10" s="52">
        <v>0</v>
      </c>
      <c r="BD10" s="52">
        <v>0</v>
      </c>
      <c r="BE10" s="53">
        <v>0</v>
      </c>
      <c r="BF10" s="42"/>
      <c r="BG10" s="51">
        <v>14</v>
      </c>
      <c r="BH10" s="52">
        <v>0</v>
      </c>
      <c r="BI10" s="52">
        <v>1800</v>
      </c>
      <c r="BJ10" s="53">
        <v>0</v>
      </c>
      <c r="BK10" s="53">
        <v>1800</v>
      </c>
    </row>
    <row r="11" spans="1:63" ht="15.75" thickBot="1" x14ac:dyDescent="0.3">
      <c r="A11" s="31">
        <v>4</v>
      </c>
      <c r="B11" s="32" t="s">
        <v>38</v>
      </c>
      <c r="C11" s="33"/>
      <c r="D11" s="56">
        <f t="shared" si="0"/>
        <v>12</v>
      </c>
      <c r="E11" s="56">
        <f t="shared" si="0"/>
        <v>0</v>
      </c>
      <c r="F11" s="56">
        <f t="shared" si="0"/>
        <v>1800</v>
      </c>
      <c r="G11" s="56">
        <f t="shared" si="0"/>
        <v>0</v>
      </c>
      <c r="H11" s="33">
        <f t="shared" si="1"/>
        <v>1800</v>
      </c>
      <c r="J11" s="51">
        <v>10</v>
      </c>
      <c r="K11" s="52">
        <v>0</v>
      </c>
      <c r="L11" s="52">
        <v>1500</v>
      </c>
      <c r="M11" s="53">
        <v>0</v>
      </c>
      <c r="N11" s="54">
        <v>11</v>
      </c>
      <c r="O11" s="52">
        <v>0</v>
      </c>
      <c r="P11" s="52">
        <v>1650</v>
      </c>
      <c r="Q11" s="53">
        <v>0</v>
      </c>
      <c r="R11" s="51">
        <v>12</v>
      </c>
      <c r="S11" s="52">
        <v>0</v>
      </c>
      <c r="T11" s="52">
        <v>1800</v>
      </c>
      <c r="U11" s="55">
        <v>0</v>
      </c>
      <c r="V11" s="51">
        <v>0</v>
      </c>
      <c r="W11" s="52">
        <v>0</v>
      </c>
      <c r="X11" s="52">
        <v>0</v>
      </c>
      <c r="Y11" s="53">
        <v>0</v>
      </c>
      <c r="Z11" s="51">
        <v>0</v>
      </c>
      <c r="AA11" s="52">
        <v>0</v>
      </c>
      <c r="AB11" s="52">
        <v>0</v>
      </c>
      <c r="AC11" s="53">
        <v>0</v>
      </c>
      <c r="AD11" s="51">
        <v>0</v>
      </c>
      <c r="AE11" s="52">
        <v>0</v>
      </c>
      <c r="AF11" s="52">
        <v>0</v>
      </c>
      <c r="AG11" s="53">
        <v>0</v>
      </c>
      <c r="AH11" s="51">
        <v>0</v>
      </c>
      <c r="AI11" s="52">
        <v>0</v>
      </c>
      <c r="AJ11" s="52">
        <v>0</v>
      </c>
      <c r="AK11" s="53">
        <v>0</v>
      </c>
      <c r="AL11" s="51">
        <v>0</v>
      </c>
      <c r="AM11" s="52">
        <v>0</v>
      </c>
      <c r="AN11" s="52">
        <v>0</v>
      </c>
      <c r="AO11" s="53">
        <v>0</v>
      </c>
      <c r="AP11" s="51">
        <v>0</v>
      </c>
      <c r="AQ11" s="52">
        <v>0</v>
      </c>
      <c r="AR11" s="52">
        <v>0</v>
      </c>
      <c r="AS11" s="53">
        <v>0</v>
      </c>
      <c r="AT11" s="51">
        <v>0</v>
      </c>
      <c r="AU11" s="52">
        <v>0</v>
      </c>
      <c r="AV11" s="52">
        <v>0</v>
      </c>
      <c r="AW11" s="53">
        <v>0</v>
      </c>
      <c r="AX11" s="51">
        <v>0</v>
      </c>
      <c r="AY11" s="52">
        <v>0</v>
      </c>
      <c r="AZ11" s="52">
        <v>0</v>
      </c>
      <c r="BA11" s="53">
        <v>0</v>
      </c>
      <c r="BB11" s="51">
        <v>0</v>
      </c>
      <c r="BC11" s="52">
        <v>0</v>
      </c>
      <c r="BD11" s="52">
        <v>0</v>
      </c>
      <c r="BE11" s="53">
        <v>0</v>
      </c>
      <c r="BF11" s="42"/>
      <c r="BG11" s="51">
        <v>33</v>
      </c>
      <c r="BH11" s="52">
        <v>0</v>
      </c>
      <c r="BI11" s="52">
        <v>4950</v>
      </c>
      <c r="BJ11" s="53">
        <v>0</v>
      </c>
      <c r="BK11" s="53">
        <v>4950</v>
      </c>
    </row>
    <row r="12" spans="1:63" ht="15.75" thickBot="1" x14ac:dyDescent="0.3">
      <c r="A12" s="31">
        <v>5</v>
      </c>
      <c r="B12" s="32" t="s">
        <v>39</v>
      </c>
      <c r="C12" s="33"/>
      <c r="D12" s="56">
        <f t="shared" si="0"/>
        <v>5</v>
      </c>
      <c r="E12" s="56">
        <f t="shared" si="0"/>
        <v>0</v>
      </c>
      <c r="F12" s="56">
        <f t="shared" si="0"/>
        <v>990</v>
      </c>
      <c r="G12" s="56">
        <f t="shared" si="0"/>
        <v>0</v>
      </c>
      <c r="H12" s="33">
        <f t="shared" si="1"/>
        <v>990</v>
      </c>
      <c r="J12" s="51">
        <v>0</v>
      </c>
      <c r="K12" s="52">
        <v>0</v>
      </c>
      <c r="L12" s="52">
        <v>0</v>
      </c>
      <c r="M12" s="53">
        <v>0</v>
      </c>
      <c r="N12" s="54">
        <v>4</v>
      </c>
      <c r="O12" s="52">
        <v>0</v>
      </c>
      <c r="P12" s="52">
        <v>960</v>
      </c>
      <c r="Q12" s="53">
        <v>0</v>
      </c>
      <c r="R12" s="51">
        <v>5</v>
      </c>
      <c r="S12" s="52">
        <v>0</v>
      </c>
      <c r="T12" s="52">
        <v>990</v>
      </c>
      <c r="U12" s="55">
        <v>0</v>
      </c>
      <c r="V12" s="51">
        <v>1</v>
      </c>
      <c r="W12" s="52">
        <v>0</v>
      </c>
      <c r="X12" s="52">
        <v>360</v>
      </c>
      <c r="Y12" s="53">
        <v>0</v>
      </c>
      <c r="Z12" s="51">
        <v>0</v>
      </c>
      <c r="AA12" s="52">
        <v>0</v>
      </c>
      <c r="AB12" s="52">
        <v>0</v>
      </c>
      <c r="AC12" s="53">
        <v>0</v>
      </c>
      <c r="AD12" s="51">
        <v>0</v>
      </c>
      <c r="AE12" s="52">
        <v>0</v>
      </c>
      <c r="AF12" s="52">
        <v>0</v>
      </c>
      <c r="AG12" s="53">
        <v>0</v>
      </c>
      <c r="AH12" s="51">
        <v>0</v>
      </c>
      <c r="AI12" s="52">
        <v>0</v>
      </c>
      <c r="AJ12" s="52">
        <v>0</v>
      </c>
      <c r="AK12" s="53">
        <v>0</v>
      </c>
      <c r="AL12" s="51">
        <v>0</v>
      </c>
      <c r="AM12" s="52">
        <v>0</v>
      </c>
      <c r="AN12" s="52">
        <v>0</v>
      </c>
      <c r="AO12" s="53">
        <v>0</v>
      </c>
      <c r="AP12" s="51">
        <v>0</v>
      </c>
      <c r="AQ12" s="52">
        <v>0</v>
      </c>
      <c r="AR12" s="52">
        <v>0</v>
      </c>
      <c r="AS12" s="53">
        <v>0</v>
      </c>
      <c r="AT12" s="51">
        <v>0</v>
      </c>
      <c r="AU12" s="52">
        <v>0</v>
      </c>
      <c r="AV12" s="52">
        <v>0</v>
      </c>
      <c r="AW12" s="53">
        <v>0</v>
      </c>
      <c r="AX12" s="51">
        <v>0</v>
      </c>
      <c r="AY12" s="52">
        <v>0</v>
      </c>
      <c r="AZ12" s="52">
        <v>0</v>
      </c>
      <c r="BA12" s="53">
        <v>0</v>
      </c>
      <c r="BB12" s="51">
        <v>0</v>
      </c>
      <c r="BC12" s="52">
        <v>0</v>
      </c>
      <c r="BD12" s="52">
        <v>0</v>
      </c>
      <c r="BE12" s="53">
        <v>0</v>
      </c>
      <c r="BF12" s="42"/>
      <c r="BG12" s="51">
        <v>10</v>
      </c>
      <c r="BH12" s="52">
        <v>0</v>
      </c>
      <c r="BI12" s="52">
        <v>2310</v>
      </c>
      <c r="BJ12" s="53">
        <v>0</v>
      </c>
      <c r="BK12" s="53">
        <v>2310</v>
      </c>
    </row>
    <row r="13" spans="1:63" ht="15.75" thickBot="1" x14ac:dyDescent="0.3">
      <c r="A13" s="31">
        <v>6</v>
      </c>
      <c r="B13" s="32" t="s">
        <v>27</v>
      </c>
      <c r="C13" s="33"/>
      <c r="D13" s="56">
        <f t="shared" si="0"/>
        <v>3</v>
      </c>
      <c r="E13" s="56">
        <f t="shared" si="0"/>
        <v>0</v>
      </c>
      <c r="F13" s="56">
        <f t="shared" si="0"/>
        <v>400</v>
      </c>
      <c r="G13" s="56">
        <f t="shared" si="0"/>
        <v>400</v>
      </c>
      <c r="H13" s="33">
        <f t="shared" si="1"/>
        <v>0</v>
      </c>
      <c r="J13" s="51">
        <v>2</v>
      </c>
      <c r="K13" s="52">
        <v>0</v>
      </c>
      <c r="L13" s="52">
        <v>240</v>
      </c>
      <c r="M13" s="53">
        <v>240</v>
      </c>
      <c r="N13" s="54">
        <v>2</v>
      </c>
      <c r="O13" s="52">
        <v>0</v>
      </c>
      <c r="P13" s="52">
        <v>250</v>
      </c>
      <c r="Q13" s="53">
        <v>250</v>
      </c>
      <c r="R13" s="51">
        <v>3</v>
      </c>
      <c r="S13" s="52">
        <v>0</v>
      </c>
      <c r="T13" s="52">
        <v>400</v>
      </c>
      <c r="U13" s="55">
        <v>400</v>
      </c>
      <c r="V13" s="51">
        <v>0</v>
      </c>
      <c r="W13" s="52">
        <v>0</v>
      </c>
      <c r="X13" s="52">
        <v>0</v>
      </c>
      <c r="Y13" s="53">
        <v>0</v>
      </c>
      <c r="Z13" s="51">
        <v>0</v>
      </c>
      <c r="AA13" s="52">
        <v>0</v>
      </c>
      <c r="AB13" s="52">
        <v>0</v>
      </c>
      <c r="AC13" s="53">
        <v>0</v>
      </c>
      <c r="AD13" s="51">
        <v>0</v>
      </c>
      <c r="AE13" s="52">
        <v>0</v>
      </c>
      <c r="AF13" s="52">
        <v>0</v>
      </c>
      <c r="AG13" s="53">
        <v>0</v>
      </c>
      <c r="AH13" s="51">
        <v>0</v>
      </c>
      <c r="AI13" s="52">
        <v>0</v>
      </c>
      <c r="AJ13" s="52">
        <v>0</v>
      </c>
      <c r="AK13" s="53">
        <v>0</v>
      </c>
      <c r="AL13" s="51">
        <v>0</v>
      </c>
      <c r="AM13" s="52">
        <v>0</v>
      </c>
      <c r="AN13" s="52">
        <v>0</v>
      </c>
      <c r="AO13" s="53">
        <v>0</v>
      </c>
      <c r="AP13" s="51">
        <v>0</v>
      </c>
      <c r="AQ13" s="52">
        <v>0</v>
      </c>
      <c r="AR13" s="52">
        <v>0</v>
      </c>
      <c r="AS13" s="53">
        <v>0</v>
      </c>
      <c r="AT13" s="51">
        <v>0</v>
      </c>
      <c r="AU13" s="52">
        <v>0</v>
      </c>
      <c r="AV13" s="52">
        <v>0</v>
      </c>
      <c r="AW13" s="53">
        <v>0</v>
      </c>
      <c r="AX13" s="51">
        <v>0</v>
      </c>
      <c r="AY13" s="52">
        <v>0</v>
      </c>
      <c r="AZ13" s="52">
        <v>0</v>
      </c>
      <c r="BA13" s="53">
        <v>0</v>
      </c>
      <c r="BB13" s="51">
        <v>0</v>
      </c>
      <c r="BC13" s="52">
        <v>0</v>
      </c>
      <c r="BD13" s="52">
        <v>0</v>
      </c>
      <c r="BE13" s="53">
        <v>0</v>
      </c>
      <c r="BF13" s="42"/>
      <c r="BG13" s="51">
        <v>7</v>
      </c>
      <c r="BH13" s="52">
        <v>0</v>
      </c>
      <c r="BI13" s="52">
        <v>890</v>
      </c>
      <c r="BJ13" s="53">
        <v>890</v>
      </c>
      <c r="BK13" s="53">
        <v>0</v>
      </c>
    </row>
    <row r="14" spans="1:63" ht="15.75" thickBot="1" x14ac:dyDescent="0.3">
      <c r="A14" s="31">
        <v>7</v>
      </c>
      <c r="B14" s="32" t="s">
        <v>28</v>
      </c>
      <c r="C14" s="33"/>
      <c r="D14" s="56">
        <f t="shared" si="0"/>
        <v>1</v>
      </c>
      <c r="E14" s="56">
        <f t="shared" si="0"/>
        <v>0</v>
      </c>
      <c r="F14" s="56">
        <f t="shared" si="0"/>
        <v>150</v>
      </c>
      <c r="G14" s="56">
        <f t="shared" si="0"/>
        <v>0</v>
      </c>
      <c r="H14" s="33">
        <f t="shared" si="1"/>
        <v>150</v>
      </c>
      <c r="J14" s="51">
        <v>1</v>
      </c>
      <c r="K14" s="52">
        <v>0</v>
      </c>
      <c r="L14" s="52">
        <v>2250</v>
      </c>
      <c r="M14" s="53">
        <v>2250</v>
      </c>
      <c r="N14" s="54">
        <v>0</v>
      </c>
      <c r="O14" s="52">
        <v>0</v>
      </c>
      <c r="P14" s="52">
        <v>0</v>
      </c>
      <c r="Q14" s="53">
        <v>0</v>
      </c>
      <c r="R14" s="51">
        <v>1</v>
      </c>
      <c r="S14" s="52">
        <v>0</v>
      </c>
      <c r="T14" s="52">
        <v>150</v>
      </c>
      <c r="U14" s="55">
        <v>0</v>
      </c>
      <c r="V14" s="51">
        <v>0</v>
      </c>
      <c r="W14" s="52">
        <v>0</v>
      </c>
      <c r="X14" s="52">
        <v>0</v>
      </c>
      <c r="Y14" s="53">
        <v>0</v>
      </c>
      <c r="Z14" s="51">
        <v>0</v>
      </c>
      <c r="AA14" s="52">
        <v>0</v>
      </c>
      <c r="AB14" s="52">
        <v>0</v>
      </c>
      <c r="AC14" s="53">
        <v>0</v>
      </c>
      <c r="AD14" s="51">
        <v>0</v>
      </c>
      <c r="AE14" s="52">
        <v>0</v>
      </c>
      <c r="AF14" s="52">
        <v>0</v>
      </c>
      <c r="AG14" s="53">
        <v>0</v>
      </c>
      <c r="AH14" s="51">
        <v>0</v>
      </c>
      <c r="AI14" s="52">
        <v>0</v>
      </c>
      <c r="AJ14" s="52">
        <v>0</v>
      </c>
      <c r="AK14" s="53">
        <v>0</v>
      </c>
      <c r="AL14" s="51">
        <v>0</v>
      </c>
      <c r="AM14" s="52">
        <v>0</v>
      </c>
      <c r="AN14" s="52">
        <v>0</v>
      </c>
      <c r="AO14" s="53">
        <v>0</v>
      </c>
      <c r="AP14" s="51">
        <v>0</v>
      </c>
      <c r="AQ14" s="52">
        <v>0</v>
      </c>
      <c r="AR14" s="52">
        <v>0</v>
      </c>
      <c r="AS14" s="53">
        <v>0</v>
      </c>
      <c r="AT14" s="51">
        <v>0</v>
      </c>
      <c r="AU14" s="52">
        <v>0</v>
      </c>
      <c r="AV14" s="52">
        <v>0</v>
      </c>
      <c r="AW14" s="53">
        <v>0</v>
      </c>
      <c r="AX14" s="51">
        <v>0</v>
      </c>
      <c r="AY14" s="52">
        <v>0</v>
      </c>
      <c r="AZ14" s="52">
        <v>0</v>
      </c>
      <c r="BA14" s="53">
        <v>0</v>
      </c>
      <c r="BB14" s="51">
        <v>0</v>
      </c>
      <c r="BC14" s="52">
        <v>0</v>
      </c>
      <c r="BD14" s="52">
        <v>0</v>
      </c>
      <c r="BE14" s="53">
        <v>0</v>
      </c>
      <c r="BF14" s="42"/>
      <c r="BG14" s="51">
        <v>2</v>
      </c>
      <c r="BH14" s="52">
        <v>0</v>
      </c>
      <c r="BI14" s="52">
        <v>2400</v>
      </c>
      <c r="BJ14" s="53">
        <v>2250</v>
      </c>
      <c r="BK14" s="53">
        <v>150</v>
      </c>
    </row>
    <row r="15" spans="1:63" ht="15.75" thickBot="1" x14ac:dyDescent="0.3">
      <c r="A15" s="31">
        <v>8</v>
      </c>
      <c r="B15" s="32" t="s">
        <v>29</v>
      </c>
      <c r="C15" s="33"/>
      <c r="D15" s="56">
        <f t="shared" si="0"/>
        <v>0</v>
      </c>
      <c r="E15" s="56">
        <f t="shared" si="0"/>
        <v>0</v>
      </c>
      <c r="F15" s="56">
        <f t="shared" si="0"/>
        <v>0</v>
      </c>
      <c r="G15" s="56">
        <f t="shared" si="0"/>
        <v>0</v>
      </c>
      <c r="H15" s="33">
        <f t="shared" si="1"/>
        <v>0</v>
      </c>
      <c r="J15" s="51">
        <v>0</v>
      </c>
      <c r="K15" s="52">
        <v>0</v>
      </c>
      <c r="L15" s="52">
        <v>0</v>
      </c>
      <c r="M15" s="53">
        <v>0</v>
      </c>
      <c r="N15" s="54">
        <v>2</v>
      </c>
      <c r="O15" s="52">
        <v>0</v>
      </c>
      <c r="P15" s="52">
        <v>200</v>
      </c>
      <c r="Q15" s="53">
        <v>200</v>
      </c>
      <c r="R15" s="51">
        <v>0</v>
      </c>
      <c r="S15" s="52">
        <v>0</v>
      </c>
      <c r="T15" s="52">
        <v>0</v>
      </c>
      <c r="U15" s="55">
        <v>0</v>
      </c>
      <c r="V15" s="51">
        <v>0</v>
      </c>
      <c r="W15" s="52">
        <v>0</v>
      </c>
      <c r="X15" s="52">
        <v>0</v>
      </c>
      <c r="Y15" s="53">
        <v>0</v>
      </c>
      <c r="Z15" s="51">
        <v>0</v>
      </c>
      <c r="AA15" s="52">
        <v>0</v>
      </c>
      <c r="AB15" s="52">
        <v>0</v>
      </c>
      <c r="AC15" s="53">
        <v>0</v>
      </c>
      <c r="AD15" s="51">
        <v>0</v>
      </c>
      <c r="AE15" s="52">
        <v>0</v>
      </c>
      <c r="AF15" s="52">
        <v>0</v>
      </c>
      <c r="AG15" s="53">
        <v>0</v>
      </c>
      <c r="AH15" s="51">
        <v>0</v>
      </c>
      <c r="AI15" s="52">
        <v>0</v>
      </c>
      <c r="AJ15" s="52">
        <v>0</v>
      </c>
      <c r="AK15" s="53">
        <v>0</v>
      </c>
      <c r="AL15" s="51">
        <v>0</v>
      </c>
      <c r="AM15" s="52">
        <v>0</v>
      </c>
      <c r="AN15" s="52">
        <v>0</v>
      </c>
      <c r="AO15" s="53">
        <v>0</v>
      </c>
      <c r="AP15" s="51">
        <v>0</v>
      </c>
      <c r="AQ15" s="52">
        <v>0</v>
      </c>
      <c r="AR15" s="52">
        <v>0</v>
      </c>
      <c r="AS15" s="53">
        <v>0</v>
      </c>
      <c r="AT15" s="51">
        <v>0</v>
      </c>
      <c r="AU15" s="52">
        <v>0</v>
      </c>
      <c r="AV15" s="52">
        <v>0</v>
      </c>
      <c r="AW15" s="53">
        <v>0</v>
      </c>
      <c r="AX15" s="51">
        <v>0</v>
      </c>
      <c r="AY15" s="52">
        <v>0</v>
      </c>
      <c r="AZ15" s="52">
        <v>0</v>
      </c>
      <c r="BA15" s="53">
        <v>0</v>
      </c>
      <c r="BB15" s="51">
        <v>0</v>
      </c>
      <c r="BC15" s="52">
        <v>0</v>
      </c>
      <c r="BD15" s="52">
        <v>0</v>
      </c>
      <c r="BE15" s="53">
        <v>0</v>
      </c>
      <c r="BF15" s="42"/>
      <c r="BG15" s="51">
        <v>2</v>
      </c>
      <c r="BH15" s="52">
        <v>0</v>
      </c>
      <c r="BI15" s="52">
        <v>200</v>
      </c>
      <c r="BJ15" s="53">
        <v>200</v>
      </c>
      <c r="BK15" s="53">
        <v>0</v>
      </c>
    </row>
    <row r="16" spans="1:63" ht="15.75" thickBot="1" x14ac:dyDescent="0.3">
      <c r="A16" s="31">
        <v>9</v>
      </c>
      <c r="B16" s="32" t="s">
        <v>30</v>
      </c>
      <c r="C16" s="33"/>
      <c r="D16" s="56">
        <f t="shared" si="0"/>
        <v>3</v>
      </c>
      <c r="E16" s="56">
        <f t="shared" si="0"/>
        <v>0</v>
      </c>
      <c r="F16" s="56">
        <f t="shared" si="0"/>
        <v>400</v>
      </c>
      <c r="G16" s="56">
        <f t="shared" si="0"/>
        <v>100</v>
      </c>
      <c r="H16" s="33">
        <f t="shared" si="1"/>
        <v>300</v>
      </c>
      <c r="J16" s="51">
        <v>1</v>
      </c>
      <c r="K16" s="52">
        <v>0</v>
      </c>
      <c r="L16" s="52">
        <v>150</v>
      </c>
      <c r="M16" s="53">
        <v>0</v>
      </c>
      <c r="N16" s="54">
        <v>3</v>
      </c>
      <c r="O16" s="52">
        <v>0</v>
      </c>
      <c r="P16" s="52">
        <v>450</v>
      </c>
      <c r="Q16" s="53">
        <v>0</v>
      </c>
      <c r="R16" s="51">
        <v>3</v>
      </c>
      <c r="S16" s="52">
        <v>0</v>
      </c>
      <c r="T16" s="52">
        <v>400</v>
      </c>
      <c r="U16" s="55">
        <v>100</v>
      </c>
      <c r="V16" s="51">
        <v>1</v>
      </c>
      <c r="W16" s="52">
        <v>0</v>
      </c>
      <c r="X16" s="52">
        <v>150</v>
      </c>
      <c r="Y16" s="53">
        <v>0</v>
      </c>
      <c r="Z16" s="51">
        <v>0</v>
      </c>
      <c r="AA16" s="52">
        <v>0</v>
      </c>
      <c r="AB16" s="52">
        <v>0</v>
      </c>
      <c r="AC16" s="53">
        <v>0</v>
      </c>
      <c r="AD16" s="51">
        <v>0</v>
      </c>
      <c r="AE16" s="52">
        <v>0</v>
      </c>
      <c r="AF16" s="52">
        <v>0</v>
      </c>
      <c r="AG16" s="53">
        <v>0</v>
      </c>
      <c r="AH16" s="51">
        <v>0</v>
      </c>
      <c r="AI16" s="52">
        <v>0</v>
      </c>
      <c r="AJ16" s="52">
        <v>0</v>
      </c>
      <c r="AK16" s="53">
        <v>0</v>
      </c>
      <c r="AL16" s="51">
        <v>0</v>
      </c>
      <c r="AM16" s="52">
        <v>0</v>
      </c>
      <c r="AN16" s="52">
        <v>0</v>
      </c>
      <c r="AO16" s="53">
        <v>0</v>
      </c>
      <c r="AP16" s="51">
        <v>0</v>
      </c>
      <c r="AQ16" s="52">
        <v>0</v>
      </c>
      <c r="AR16" s="52">
        <v>0</v>
      </c>
      <c r="AS16" s="53">
        <v>0</v>
      </c>
      <c r="AT16" s="51">
        <v>0</v>
      </c>
      <c r="AU16" s="52">
        <v>0</v>
      </c>
      <c r="AV16" s="52">
        <v>0</v>
      </c>
      <c r="AW16" s="53">
        <v>0</v>
      </c>
      <c r="AX16" s="51">
        <v>0</v>
      </c>
      <c r="AY16" s="52">
        <v>0</v>
      </c>
      <c r="AZ16" s="52">
        <v>0</v>
      </c>
      <c r="BA16" s="53">
        <v>0</v>
      </c>
      <c r="BB16" s="51">
        <v>0</v>
      </c>
      <c r="BC16" s="52">
        <v>0</v>
      </c>
      <c r="BD16" s="52">
        <v>0</v>
      </c>
      <c r="BE16" s="53">
        <v>0</v>
      </c>
      <c r="BF16" s="42"/>
      <c r="BG16" s="51">
        <v>8</v>
      </c>
      <c r="BH16" s="52">
        <v>0</v>
      </c>
      <c r="BI16" s="52">
        <v>1150</v>
      </c>
      <c r="BJ16" s="53">
        <v>100</v>
      </c>
      <c r="BK16" s="53">
        <v>1050</v>
      </c>
    </row>
    <row r="17" spans="1:63" ht="15.75" thickBot="1" x14ac:dyDescent="0.3">
      <c r="A17" s="31">
        <v>10</v>
      </c>
      <c r="B17" s="32" t="s">
        <v>31</v>
      </c>
      <c r="C17" s="33"/>
      <c r="D17" s="56">
        <f t="shared" si="0"/>
        <v>0</v>
      </c>
      <c r="E17" s="56">
        <f t="shared" si="0"/>
        <v>0</v>
      </c>
      <c r="F17" s="56">
        <f t="shared" si="0"/>
        <v>0</v>
      </c>
      <c r="G17" s="56">
        <f t="shared" si="0"/>
        <v>0</v>
      </c>
      <c r="H17" s="33">
        <f t="shared" si="1"/>
        <v>0</v>
      </c>
      <c r="J17" s="51">
        <v>0</v>
      </c>
      <c r="K17" s="52">
        <v>0</v>
      </c>
      <c r="L17" s="52">
        <v>0</v>
      </c>
      <c r="M17" s="53">
        <v>0</v>
      </c>
      <c r="N17" s="54">
        <v>1</v>
      </c>
      <c r="O17" s="52">
        <v>0</v>
      </c>
      <c r="P17" s="52">
        <v>150</v>
      </c>
      <c r="Q17" s="53">
        <v>150</v>
      </c>
      <c r="R17" s="51">
        <v>0</v>
      </c>
      <c r="S17" s="52">
        <v>0</v>
      </c>
      <c r="T17" s="52">
        <v>0</v>
      </c>
      <c r="U17" s="55">
        <v>0</v>
      </c>
      <c r="V17" s="51">
        <v>0</v>
      </c>
      <c r="W17" s="52">
        <v>0</v>
      </c>
      <c r="X17" s="52">
        <v>0</v>
      </c>
      <c r="Y17" s="53">
        <v>0</v>
      </c>
      <c r="Z17" s="51">
        <v>0</v>
      </c>
      <c r="AA17" s="52">
        <v>0</v>
      </c>
      <c r="AB17" s="52">
        <v>0</v>
      </c>
      <c r="AC17" s="53">
        <v>0</v>
      </c>
      <c r="AD17" s="51">
        <v>0</v>
      </c>
      <c r="AE17" s="52">
        <v>0</v>
      </c>
      <c r="AF17" s="52">
        <v>0</v>
      </c>
      <c r="AG17" s="53">
        <v>0</v>
      </c>
      <c r="AH17" s="51">
        <v>0</v>
      </c>
      <c r="AI17" s="52">
        <v>0</v>
      </c>
      <c r="AJ17" s="52">
        <v>0</v>
      </c>
      <c r="AK17" s="53">
        <v>0</v>
      </c>
      <c r="AL17" s="51">
        <v>0</v>
      </c>
      <c r="AM17" s="52">
        <v>0</v>
      </c>
      <c r="AN17" s="52">
        <v>0</v>
      </c>
      <c r="AO17" s="53">
        <v>0</v>
      </c>
      <c r="AP17" s="51">
        <v>0</v>
      </c>
      <c r="AQ17" s="52">
        <v>0</v>
      </c>
      <c r="AR17" s="52">
        <v>0</v>
      </c>
      <c r="AS17" s="53">
        <v>0</v>
      </c>
      <c r="AT17" s="51">
        <v>0</v>
      </c>
      <c r="AU17" s="52">
        <v>0</v>
      </c>
      <c r="AV17" s="52">
        <v>0</v>
      </c>
      <c r="AW17" s="53">
        <v>0</v>
      </c>
      <c r="AX17" s="51">
        <v>0</v>
      </c>
      <c r="AY17" s="52">
        <v>0</v>
      </c>
      <c r="AZ17" s="52">
        <v>0</v>
      </c>
      <c r="BA17" s="53">
        <v>0</v>
      </c>
      <c r="BB17" s="51">
        <v>0</v>
      </c>
      <c r="BC17" s="52">
        <v>0</v>
      </c>
      <c r="BD17" s="52">
        <v>0</v>
      </c>
      <c r="BE17" s="53">
        <v>0</v>
      </c>
      <c r="BF17" s="42"/>
      <c r="BG17" s="51">
        <v>1</v>
      </c>
      <c r="BH17" s="52">
        <v>0</v>
      </c>
      <c r="BI17" s="52">
        <v>150</v>
      </c>
      <c r="BJ17" s="53">
        <v>150</v>
      </c>
      <c r="BK17" s="53">
        <v>0</v>
      </c>
    </row>
    <row r="18" spans="1:63" ht="15.75" thickBot="1" x14ac:dyDescent="0.3">
      <c r="A18" s="31">
        <v>11</v>
      </c>
      <c r="B18" s="32" t="s">
        <v>32</v>
      </c>
      <c r="C18" s="33"/>
      <c r="D18" s="56">
        <f t="shared" si="0"/>
        <v>13</v>
      </c>
      <c r="E18" s="56">
        <f t="shared" si="0"/>
        <v>0</v>
      </c>
      <c r="F18" s="56">
        <f t="shared" si="0"/>
        <v>1320</v>
      </c>
      <c r="G18" s="56">
        <f t="shared" si="0"/>
        <v>1320</v>
      </c>
      <c r="H18" s="33">
        <f t="shared" si="1"/>
        <v>0</v>
      </c>
      <c r="J18" s="51">
        <v>0</v>
      </c>
      <c r="K18" s="52">
        <v>0</v>
      </c>
      <c r="L18" s="52">
        <v>0</v>
      </c>
      <c r="M18" s="53">
        <v>0</v>
      </c>
      <c r="N18" s="54">
        <v>4</v>
      </c>
      <c r="O18" s="52">
        <v>0</v>
      </c>
      <c r="P18" s="52">
        <v>400</v>
      </c>
      <c r="Q18" s="53">
        <v>400</v>
      </c>
      <c r="R18" s="51">
        <v>13</v>
      </c>
      <c r="S18" s="52">
        <v>0</v>
      </c>
      <c r="T18" s="52">
        <v>1320</v>
      </c>
      <c r="U18" s="55">
        <v>1320</v>
      </c>
      <c r="V18" s="51">
        <v>1</v>
      </c>
      <c r="W18" s="52">
        <v>0</v>
      </c>
      <c r="X18" s="52">
        <v>100</v>
      </c>
      <c r="Y18" s="53">
        <v>100</v>
      </c>
      <c r="Z18" s="51">
        <v>0</v>
      </c>
      <c r="AA18" s="52">
        <v>0</v>
      </c>
      <c r="AB18" s="52">
        <v>0</v>
      </c>
      <c r="AC18" s="53">
        <v>0</v>
      </c>
      <c r="AD18" s="51">
        <v>0</v>
      </c>
      <c r="AE18" s="52">
        <v>0</v>
      </c>
      <c r="AF18" s="52">
        <v>0</v>
      </c>
      <c r="AG18" s="53">
        <v>0</v>
      </c>
      <c r="AH18" s="51">
        <v>0</v>
      </c>
      <c r="AI18" s="52">
        <v>0</v>
      </c>
      <c r="AJ18" s="52">
        <v>0</v>
      </c>
      <c r="AK18" s="53">
        <v>0</v>
      </c>
      <c r="AL18" s="51">
        <v>0</v>
      </c>
      <c r="AM18" s="52">
        <v>0</v>
      </c>
      <c r="AN18" s="52">
        <v>0</v>
      </c>
      <c r="AO18" s="53">
        <v>0</v>
      </c>
      <c r="AP18" s="51">
        <v>0</v>
      </c>
      <c r="AQ18" s="52">
        <v>0</v>
      </c>
      <c r="AR18" s="52">
        <v>0</v>
      </c>
      <c r="AS18" s="53">
        <v>0</v>
      </c>
      <c r="AT18" s="51">
        <v>0</v>
      </c>
      <c r="AU18" s="52">
        <v>0</v>
      </c>
      <c r="AV18" s="52">
        <v>0</v>
      </c>
      <c r="AW18" s="53">
        <v>0</v>
      </c>
      <c r="AX18" s="51">
        <v>0</v>
      </c>
      <c r="AY18" s="52">
        <v>0</v>
      </c>
      <c r="AZ18" s="52">
        <v>0</v>
      </c>
      <c r="BA18" s="53">
        <v>0</v>
      </c>
      <c r="BB18" s="51">
        <v>0</v>
      </c>
      <c r="BC18" s="52">
        <v>0</v>
      </c>
      <c r="BD18" s="52">
        <v>0</v>
      </c>
      <c r="BE18" s="53">
        <v>0</v>
      </c>
      <c r="BF18" s="42"/>
      <c r="BG18" s="51">
        <v>18</v>
      </c>
      <c r="BH18" s="52">
        <v>0</v>
      </c>
      <c r="BI18" s="52">
        <v>1820</v>
      </c>
      <c r="BJ18" s="53">
        <v>1820</v>
      </c>
      <c r="BK18" s="53">
        <v>0</v>
      </c>
    </row>
    <row r="19" spans="1:63" ht="15.75" thickBot="1" x14ac:dyDescent="0.3">
      <c r="A19" s="31">
        <v>12</v>
      </c>
      <c r="B19" s="32" t="s">
        <v>33</v>
      </c>
      <c r="C19" s="33"/>
      <c r="D19" s="56">
        <f t="shared" si="0"/>
        <v>1</v>
      </c>
      <c r="E19" s="56">
        <f t="shared" si="0"/>
        <v>0</v>
      </c>
      <c r="F19" s="56">
        <f t="shared" si="0"/>
        <v>150</v>
      </c>
      <c r="G19" s="56">
        <f t="shared" si="0"/>
        <v>150</v>
      </c>
      <c r="H19" s="33">
        <f t="shared" si="1"/>
        <v>0</v>
      </c>
      <c r="J19" s="51">
        <v>0</v>
      </c>
      <c r="K19" s="52">
        <v>0</v>
      </c>
      <c r="L19" s="52">
        <v>0</v>
      </c>
      <c r="M19" s="53">
        <v>0</v>
      </c>
      <c r="N19" s="54">
        <v>0</v>
      </c>
      <c r="O19" s="52">
        <v>0</v>
      </c>
      <c r="P19" s="52">
        <v>0</v>
      </c>
      <c r="Q19" s="53">
        <v>0</v>
      </c>
      <c r="R19" s="51">
        <v>1</v>
      </c>
      <c r="S19" s="52">
        <v>0</v>
      </c>
      <c r="T19" s="52">
        <v>150</v>
      </c>
      <c r="U19" s="55">
        <v>150</v>
      </c>
      <c r="V19" s="51">
        <v>0</v>
      </c>
      <c r="W19" s="52">
        <v>0</v>
      </c>
      <c r="X19" s="52">
        <v>0</v>
      </c>
      <c r="Y19" s="53">
        <v>0</v>
      </c>
      <c r="Z19" s="51">
        <v>0</v>
      </c>
      <c r="AA19" s="52">
        <v>0</v>
      </c>
      <c r="AB19" s="52">
        <v>0</v>
      </c>
      <c r="AC19" s="53">
        <v>0</v>
      </c>
      <c r="AD19" s="51">
        <v>0</v>
      </c>
      <c r="AE19" s="52">
        <v>0</v>
      </c>
      <c r="AF19" s="52">
        <v>0</v>
      </c>
      <c r="AG19" s="53">
        <v>0</v>
      </c>
      <c r="AH19" s="51">
        <v>0</v>
      </c>
      <c r="AI19" s="52">
        <v>0</v>
      </c>
      <c r="AJ19" s="52">
        <v>0</v>
      </c>
      <c r="AK19" s="53">
        <v>0</v>
      </c>
      <c r="AL19" s="51">
        <v>0</v>
      </c>
      <c r="AM19" s="52">
        <v>0</v>
      </c>
      <c r="AN19" s="52">
        <v>0</v>
      </c>
      <c r="AO19" s="53">
        <v>0</v>
      </c>
      <c r="AP19" s="51">
        <v>0</v>
      </c>
      <c r="AQ19" s="52">
        <v>0</v>
      </c>
      <c r="AR19" s="52">
        <v>0</v>
      </c>
      <c r="AS19" s="53">
        <v>0</v>
      </c>
      <c r="AT19" s="51">
        <v>0</v>
      </c>
      <c r="AU19" s="52">
        <v>0</v>
      </c>
      <c r="AV19" s="52">
        <v>0</v>
      </c>
      <c r="AW19" s="53">
        <v>0</v>
      </c>
      <c r="AX19" s="51">
        <v>0</v>
      </c>
      <c r="AY19" s="52">
        <v>0</v>
      </c>
      <c r="AZ19" s="52">
        <v>0</v>
      </c>
      <c r="BA19" s="53">
        <v>0</v>
      </c>
      <c r="BB19" s="51">
        <v>0</v>
      </c>
      <c r="BC19" s="52">
        <v>0</v>
      </c>
      <c r="BD19" s="52">
        <v>0</v>
      </c>
      <c r="BE19" s="53">
        <v>0</v>
      </c>
      <c r="BF19" s="42"/>
      <c r="BG19" s="51">
        <v>1</v>
      </c>
      <c r="BH19" s="52">
        <v>0</v>
      </c>
      <c r="BI19" s="52">
        <v>150</v>
      </c>
      <c r="BJ19" s="53">
        <v>150</v>
      </c>
      <c r="BK19" s="53">
        <v>0</v>
      </c>
    </row>
    <row r="20" spans="1:63" ht="15.75" thickBot="1" x14ac:dyDescent="0.3">
      <c r="A20" s="31">
        <v>13</v>
      </c>
      <c r="B20" s="32" t="s">
        <v>34</v>
      </c>
      <c r="C20" s="33"/>
      <c r="D20" s="56">
        <f t="shared" si="0"/>
        <v>3</v>
      </c>
      <c r="E20" s="56">
        <f t="shared" si="0"/>
        <v>0</v>
      </c>
      <c r="F20" s="56">
        <f t="shared" si="0"/>
        <v>420</v>
      </c>
      <c r="G20" s="56">
        <f t="shared" si="0"/>
        <v>420</v>
      </c>
      <c r="H20" s="33">
        <f t="shared" si="1"/>
        <v>0</v>
      </c>
      <c r="J20" s="51">
        <v>0</v>
      </c>
      <c r="K20" s="52">
        <v>0</v>
      </c>
      <c r="L20" s="52">
        <v>0</v>
      </c>
      <c r="M20" s="53">
        <v>0</v>
      </c>
      <c r="N20" s="54">
        <v>0</v>
      </c>
      <c r="O20" s="52">
        <v>0</v>
      </c>
      <c r="P20" s="52">
        <v>0</v>
      </c>
      <c r="Q20" s="53">
        <v>0</v>
      </c>
      <c r="R20" s="51">
        <v>3</v>
      </c>
      <c r="S20" s="52">
        <v>0</v>
      </c>
      <c r="T20" s="52">
        <v>420</v>
      </c>
      <c r="U20" s="55">
        <v>420</v>
      </c>
      <c r="V20" s="51">
        <v>0</v>
      </c>
      <c r="W20" s="52">
        <v>0</v>
      </c>
      <c r="X20" s="52">
        <v>0</v>
      </c>
      <c r="Y20" s="53">
        <v>0</v>
      </c>
      <c r="Z20" s="51">
        <v>0</v>
      </c>
      <c r="AA20" s="52">
        <v>0</v>
      </c>
      <c r="AB20" s="52">
        <v>0</v>
      </c>
      <c r="AC20" s="53">
        <v>0</v>
      </c>
      <c r="AD20" s="51">
        <v>0</v>
      </c>
      <c r="AE20" s="52">
        <v>0</v>
      </c>
      <c r="AF20" s="52">
        <v>0</v>
      </c>
      <c r="AG20" s="53">
        <v>0</v>
      </c>
      <c r="AH20" s="51">
        <v>0</v>
      </c>
      <c r="AI20" s="52">
        <v>0</v>
      </c>
      <c r="AJ20" s="52">
        <v>0</v>
      </c>
      <c r="AK20" s="53">
        <v>0</v>
      </c>
      <c r="AL20" s="51">
        <v>0</v>
      </c>
      <c r="AM20" s="52">
        <v>0</v>
      </c>
      <c r="AN20" s="52">
        <v>0</v>
      </c>
      <c r="AO20" s="53">
        <v>0</v>
      </c>
      <c r="AP20" s="51">
        <v>0</v>
      </c>
      <c r="AQ20" s="52">
        <v>0</v>
      </c>
      <c r="AR20" s="52">
        <v>0</v>
      </c>
      <c r="AS20" s="53">
        <v>0</v>
      </c>
      <c r="AT20" s="51">
        <v>0</v>
      </c>
      <c r="AU20" s="52">
        <v>0</v>
      </c>
      <c r="AV20" s="52">
        <v>0</v>
      </c>
      <c r="AW20" s="53">
        <v>0</v>
      </c>
      <c r="AX20" s="51">
        <v>0</v>
      </c>
      <c r="AY20" s="52">
        <v>0</v>
      </c>
      <c r="AZ20" s="52">
        <v>0</v>
      </c>
      <c r="BA20" s="53">
        <v>0</v>
      </c>
      <c r="BB20" s="51">
        <v>0</v>
      </c>
      <c r="BC20" s="52">
        <v>0</v>
      </c>
      <c r="BD20" s="52">
        <v>0</v>
      </c>
      <c r="BE20" s="53">
        <v>0</v>
      </c>
      <c r="BF20" s="42"/>
      <c r="BG20" s="51">
        <v>3</v>
      </c>
      <c r="BH20" s="52">
        <v>0</v>
      </c>
      <c r="BI20" s="52">
        <v>420</v>
      </c>
      <c r="BJ20" s="53">
        <v>420</v>
      </c>
      <c r="BK20" s="53">
        <v>0</v>
      </c>
    </row>
    <row r="21" spans="1:63" ht="15.75" thickBot="1" x14ac:dyDescent="0.3">
      <c r="A21" s="31">
        <v>14</v>
      </c>
      <c r="B21" s="32" t="s">
        <v>35</v>
      </c>
      <c r="C21" s="33"/>
      <c r="D21" s="56">
        <f t="shared" si="0"/>
        <v>1</v>
      </c>
      <c r="E21" s="56">
        <f t="shared" si="0"/>
        <v>0</v>
      </c>
      <c r="F21" s="56">
        <f t="shared" si="0"/>
        <v>150</v>
      </c>
      <c r="G21" s="56">
        <f t="shared" si="0"/>
        <v>150</v>
      </c>
      <c r="H21" s="33">
        <f t="shared" si="1"/>
        <v>0</v>
      </c>
      <c r="J21" s="51">
        <v>0</v>
      </c>
      <c r="K21" s="52">
        <v>0</v>
      </c>
      <c r="L21" s="52">
        <v>0</v>
      </c>
      <c r="M21" s="53">
        <v>0</v>
      </c>
      <c r="N21" s="54">
        <v>0</v>
      </c>
      <c r="O21" s="52">
        <v>0</v>
      </c>
      <c r="P21" s="52">
        <v>0</v>
      </c>
      <c r="Q21" s="53">
        <v>0</v>
      </c>
      <c r="R21" s="51">
        <v>1</v>
      </c>
      <c r="S21" s="52">
        <v>0</v>
      </c>
      <c r="T21" s="52">
        <v>150</v>
      </c>
      <c r="U21" s="55">
        <v>150</v>
      </c>
      <c r="V21" s="51">
        <v>0</v>
      </c>
      <c r="W21" s="52">
        <v>0</v>
      </c>
      <c r="X21" s="52">
        <v>0</v>
      </c>
      <c r="Y21" s="53">
        <v>0</v>
      </c>
      <c r="Z21" s="51">
        <v>0</v>
      </c>
      <c r="AA21" s="52">
        <v>0</v>
      </c>
      <c r="AB21" s="52">
        <v>0</v>
      </c>
      <c r="AC21" s="53">
        <v>0</v>
      </c>
      <c r="AD21" s="51">
        <v>0</v>
      </c>
      <c r="AE21" s="52">
        <v>0</v>
      </c>
      <c r="AF21" s="52">
        <v>0</v>
      </c>
      <c r="AG21" s="53">
        <v>0</v>
      </c>
      <c r="AH21" s="51">
        <v>0</v>
      </c>
      <c r="AI21" s="52">
        <v>0</v>
      </c>
      <c r="AJ21" s="52">
        <v>0</v>
      </c>
      <c r="AK21" s="53">
        <v>0</v>
      </c>
      <c r="AL21" s="51">
        <v>0</v>
      </c>
      <c r="AM21" s="52">
        <v>0</v>
      </c>
      <c r="AN21" s="52">
        <v>0</v>
      </c>
      <c r="AO21" s="53">
        <v>0</v>
      </c>
      <c r="AP21" s="51">
        <v>0</v>
      </c>
      <c r="AQ21" s="52">
        <v>0</v>
      </c>
      <c r="AR21" s="52">
        <v>0</v>
      </c>
      <c r="AS21" s="53">
        <v>0</v>
      </c>
      <c r="AT21" s="51">
        <v>0</v>
      </c>
      <c r="AU21" s="52">
        <v>0</v>
      </c>
      <c r="AV21" s="52">
        <v>0</v>
      </c>
      <c r="AW21" s="53">
        <v>0</v>
      </c>
      <c r="AX21" s="51">
        <v>0</v>
      </c>
      <c r="AY21" s="52">
        <v>0</v>
      </c>
      <c r="AZ21" s="52">
        <v>0</v>
      </c>
      <c r="BA21" s="53">
        <v>0</v>
      </c>
      <c r="BB21" s="51">
        <v>0</v>
      </c>
      <c r="BC21" s="52">
        <v>0</v>
      </c>
      <c r="BD21" s="52">
        <v>0</v>
      </c>
      <c r="BE21" s="53">
        <v>0</v>
      </c>
      <c r="BF21" s="42"/>
      <c r="BG21" s="51">
        <v>1</v>
      </c>
      <c r="BH21" s="52">
        <v>0</v>
      </c>
      <c r="BI21" s="52">
        <v>150</v>
      </c>
      <c r="BJ21" s="53">
        <v>150</v>
      </c>
      <c r="BK21" s="53">
        <v>0</v>
      </c>
    </row>
    <row r="22" spans="1:63" x14ac:dyDescent="0.25">
      <c r="A22" s="31">
        <v>15</v>
      </c>
      <c r="B22" s="34"/>
      <c r="C22" s="33"/>
      <c r="D22" s="56">
        <f t="shared" si="0"/>
        <v>0</v>
      </c>
      <c r="E22" s="56">
        <f t="shared" si="0"/>
        <v>0</v>
      </c>
      <c r="F22" s="56">
        <f t="shared" si="0"/>
        <v>0</v>
      </c>
      <c r="G22" s="56">
        <f t="shared" si="0"/>
        <v>0</v>
      </c>
      <c r="H22" s="33">
        <f t="shared" si="1"/>
        <v>0</v>
      </c>
      <c r="J22" s="51">
        <v>0</v>
      </c>
      <c r="K22" s="52">
        <v>0</v>
      </c>
      <c r="L22" s="52">
        <v>0</v>
      </c>
      <c r="M22" s="53">
        <v>0</v>
      </c>
      <c r="N22" s="54">
        <v>0</v>
      </c>
      <c r="O22" s="52">
        <v>0</v>
      </c>
      <c r="P22" s="52">
        <v>0</v>
      </c>
      <c r="Q22" s="53">
        <v>0</v>
      </c>
      <c r="R22" s="51">
        <v>0</v>
      </c>
      <c r="S22" s="52">
        <v>0</v>
      </c>
      <c r="T22" s="52">
        <v>0</v>
      </c>
      <c r="U22" s="55">
        <v>0</v>
      </c>
      <c r="V22" s="51">
        <v>0</v>
      </c>
      <c r="W22" s="52">
        <v>0</v>
      </c>
      <c r="X22" s="52">
        <v>0</v>
      </c>
      <c r="Y22" s="53">
        <v>0</v>
      </c>
      <c r="Z22" s="51">
        <v>0</v>
      </c>
      <c r="AA22" s="52">
        <v>0</v>
      </c>
      <c r="AB22" s="52">
        <v>0</v>
      </c>
      <c r="AC22" s="53">
        <v>0</v>
      </c>
      <c r="AD22" s="51">
        <v>0</v>
      </c>
      <c r="AE22" s="52">
        <v>0</v>
      </c>
      <c r="AF22" s="52">
        <v>0</v>
      </c>
      <c r="AG22" s="53">
        <v>0</v>
      </c>
      <c r="AH22" s="51">
        <v>0</v>
      </c>
      <c r="AI22" s="52">
        <v>0</v>
      </c>
      <c r="AJ22" s="52">
        <v>0</v>
      </c>
      <c r="AK22" s="53">
        <v>0</v>
      </c>
      <c r="AL22" s="51">
        <v>0</v>
      </c>
      <c r="AM22" s="52">
        <v>0</v>
      </c>
      <c r="AN22" s="52">
        <v>0</v>
      </c>
      <c r="AO22" s="53">
        <v>0</v>
      </c>
      <c r="AP22" s="51">
        <v>0</v>
      </c>
      <c r="AQ22" s="52">
        <v>0</v>
      </c>
      <c r="AR22" s="52">
        <v>0</v>
      </c>
      <c r="AS22" s="53">
        <v>0</v>
      </c>
      <c r="AT22" s="51">
        <v>0</v>
      </c>
      <c r="AU22" s="52">
        <v>0</v>
      </c>
      <c r="AV22" s="52">
        <v>0</v>
      </c>
      <c r="AW22" s="53">
        <v>0</v>
      </c>
      <c r="AX22" s="51">
        <v>0</v>
      </c>
      <c r="AY22" s="52">
        <v>0</v>
      </c>
      <c r="AZ22" s="52">
        <v>0</v>
      </c>
      <c r="BA22" s="53">
        <v>0</v>
      </c>
      <c r="BB22" s="51">
        <v>0</v>
      </c>
      <c r="BC22" s="52">
        <v>0</v>
      </c>
      <c r="BD22" s="52">
        <v>0</v>
      </c>
      <c r="BE22" s="53">
        <v>0</v>
      </c>
      <c r="BF22" s="42"/>
      <c r="BG22" s="51">
        <v>0</v>
      </c>
      <c r="BH22" s="52">
        <v>0</v>
      </c>
      <c r="BI22" s="52">
        <v>0</v>
      </c>
      <c r="BJ22" s="53">
        <v>0</v>
      </c>
      <c r="BK22" s="53">
        <v>0</v>
      </c>
    </row>
    <row r="24" spans="1:63" x14ac:dyDescent="0.25">
      <c r="B24" t="s">
        <v>40</v>
      </c>
    </row>
    <row r="25" spans="1:63" x14ac:dyDescent="0.25">
      <c r="B25" t="s">
        <v>41</v>
      </c>
    </row>
    <row r="27" spans="1:63" x14ac:dyDescent="0.25">
      <c r="B27" t="s">
        <v>42</v>
      </c>
    </row>
    <row r="28" spans="1:63" x14ac:dyDescent="0.25">
      <c r="B28" t="s">
        <v>43</v>
      </c>
    </row>
    <row r="29" spans="1:63" x14ac:dyDescent="0.25">
      <c r="B29" t="s">
        <v>44</v>
      </c>
    </row>
  </sheetData>
  <mergeCells count="20">
    <mergeCell ref="D1:E1"/>
    <mergeCell ref="F1:G1"/>
    <mergeCell ref="A5:A6"/>
    <mergeCell ref="B5:B6"/>
    <mergeCell ref="D5:E5"/>
    <mergeCell ref="F5:G5"/>
    <mergeCell ref="J1:M1"/>
    <mergeCell ref="N1:Q1"/>
    <mergeCell ref="R1:U1"/>
    <mergeCell ref="V1:Y1"/>
    <mergeCell ref="Z1:AC1"/>
    <mergeCell ref="AH1:AK1"/>
    <mergeCell ref="AL1:AO1"/>
    <mergeCell ref="AP1:AS1"/>
    <mergeCell ref="AD1:AG1"/>
    <mergeCell ref="BG5:BJ5"/>
    <mergeCell ref="BG1:BJ1"/>
    <mergeCell ref="AT1:AW1"/>
    <mergeCell ref="AX1:BA1"/>
    <mergeCell ref="BB1:BE1"/>
  </mergeCell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Sheet1!$A$1:$L$1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"/>
  <sheetViews>
    <sheetView workbookViewId="0">
      <selection activeCell="E20" sqref="E20"/>
    </sheetView>
  </sheetViews>
  <sheetFormatPr defaultRowHeight="15" x14ac:dyDescent="0.25"/>
  <cols>
    <col min="2" max="2" width="10.42578125" customWidth="1"/>
    <col min="3" max="3" width="9.85546875" customWidth="1"/>
  </cols>
  <sheetData>
    <row r="1" spans="1:15" ht="15.75" thickBot="1" x14ac:dyDescent="0.3">
      <c r="A1" s="67" t="s">
        <v>10</v>
      </c>
      <c r="B1" s="67" t="s">
        <v>11</v>
      </c>
      <c r="C1" s="67" t="s">
        <v>12</v>
      </c>
      <c r="D1" s="67" t="s">
        <v>13</v>
      </c>
      <c r="E1" s="67" t="s">
        <v>14</v>
      </c>
      <c r="F1" s="67" t="s">
        <v>15</v>
      </c>
      <c r="G1" s="67" t="s">
        <v>16</v>
      </c>
      <c r="H1" s="67" t="s">
        <v>17</v>
      </c>
      <c r="I1" s="67" t="s">
        <v>18</v>
      </c>
      <c r="J1" s="67" t="s">
        <v>19</v>
      </c>
      <c r="K1" s="67" t="s">
        <v>20</v>
      </c>
      <c r="L1" s="67" t="s">
        <v>21</v>
      </c>
      <c r="M1" s="68"/>
      <c r="N1" s="68"/>
      <c r="O1" s="6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Sheet1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HBD</dc:creator>
  <cp:lastModifiedBy>User</cp:lastModifiedBy>
  <dcterms:created xsi:type="dcterms:W3CDTF">2014-03-10T06:16:41Z</dcterms:created>
  <dcterms:modified xsi:type="dcterms:W3CDTF">2014-03-10T07:45:28Z</dcterms:modified>
</cp:coreProperties>
</file>