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60" windowWidth="23256" windowHeight="11472"/>
  </bookViews>
  <sheets>
    <sheet name="Лист1" sheetId="1" r:id="rId1"/>
    <sheet name="Лист2" sheetId="2" r:id="rId2"/>
    <sheet name="Лист3" sheetId="3" r:id="rId3"/>
  </sheets>
  <calcPr calcId="145621" concurrentCalc="0"/>
</workbook>
</file>

<file path=xl/calcChain.xml><?xml version="1.0" encoding="utf-8"?>
<calcChain xmlns="http://schemas.openxmlformats.org/spreadsheetml/2006/main">
  <c r="C3" i="2" l="1" a="1"/>
  <c r="C3" i="2"/>
  <c r="C4" i="2" a="1"/>
  <c r="C4" i="2"/>
  <c r="C5" i="2" a="1"/>
  <c r="C5" i="2"/>
  <c r="C6" i="2" a="1"/>
  <c r="C6" i="2"/>
  <c r="C7" i="2" a="1"/>
  <c r="C7" i="2"/>
  <c r="C2" i="2" a="1"/>
  <c r="C2" i="2"/>
  <c r="G2" i="1" a="1"/>
  <c r="G2" i="1"/>
  <c r="G8" i="1" a="1"/>
  <c r="G8" i="1"/>
  <c r="G7" i="1" a="1"/>
  <c r="G7" i="1"/>
  <c r="G6" i="1" a="1"/>
  <c r="G6" i="1"/>
  <c r="G5" i="1" a="1"/>
  <c r="G5" i="1"/>
  <c r="G4" i="1" a="1"/>
  <c r="G4" i="1"/>
  <c r="G3" i="1" a="1"/>
  <c r="G3" i="1"/>
</calcChain>
</file>

<file path=xl/comments1.xml><?xml version="1.0" encoding="utf-8"?>
<comments xmlns="http://schemas.openxmlformats.org/spreadsheetml/2006/main">
  <authors>
    <author>user</author>
  </authors>
  <commentList>
    <comment ref="G2" author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тут должна выводиться стоимость соответствующей запчасти</t>
        </r>
      </text>
    </comment>
  </commentList>
</comments>
</file>

<file path=xl/sharedStrings.xml><?xml version="1.0" encoding="utf-8"?>
<sst xmlns="http://schemas.openxmlformats.org/spreadsheetml/2006/main" count="68" uniqueCount="41">
  <si>
    <t>ID модели</t>
  </si>
  <si>
    <t>Категория</t>
  </si>
  <si>
    <t>Бренд</t>
  </si>
  <si>
    <t>Модель</t>
  </si>
  <si>
    <t>ID услуги</t>
  </si>
  <si>
    <t>Название услуги</t>
  </si>
  <si>
    <t>Ремонт телефонов</t>
  </si>
  <si>
    <t>Nokia</t>
  </si>
  <si>
    <t>Замена аккумулятора</t>
  </si>
  <si>
    <t>Слуховой динамик</t>
  </si>
  <si>
    <t>Замена микрофона</t>
  </si>
  <si>
    <t>Замена стекла</t>
  </si>
  <si>
    <t>Плата</t>
  </si>
  <si>
    <t>A23</t>
  </si>
  <si>
    <t>C132</t>
  </si>
  <si>
    <t>A32</t>
  </si>
  <si>
    <t>Ключевая фраза1</t>
  </si>
  <si>
    <t>Ключевая фраза2</t>
  </si>
  <si>
    <t>Аккумулятор</t>
  </si>
  <si>
    <t>Акб</t>
  </si>
  <si>
    <t>Динамик слуховой</t>
  </si>
  <si>
    <t>Микрофон</t>
  </si>
  <si>
    <t>разговорный динамик</t>
  </si>
  <si>
    <t>Стекло</t>
  </si>
  <si>
    <t>Системная плата</t>
  </si>
  <si>
    <t>Материнская плата</t>
  </si>
  <si>
    <t>Стоимость</t>
  </si>
  <si>
    <t>не найдено</t>
  </si>
  <si>
    <t xml:space="preserve"> Запчасть</t>
  </si>
  <si>
    <t>Спикер A32</t>
  </si>
  <si>
    <t>Стекло для Samsung A23</t>
  </si>
  <si>
    <t>Samsung</t>
  </si>
  <si>
    <t>Акб A32</t>
  </si>
  <si>
    <t>Что должно по идее быть выведенно в поле стоимость</t>
  </si>
  <si>
    <t>Ключевая фраза3</t>
  </si>
  <si>
    <t>Ключевая фраза4</t>
  </si>
  <si>
    <t>Ключевая фраза5</t>
  </si>
  <si>
    <t>Системная плата Sg23tt A23, C132</t>
  </si>
  <si>
    <t>Микрофон C132</t>
  </si>
  <si>
    <t>Слуховой динамик C132</t>
  </si>
  <si>
    <t>спикер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</si>
</sst>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8"/>
      <color theme="3"/>
      <name val="Cambria"/>
      <family val="2"/>
      <charset val="204"/>
      <scheme val="major"/>
    </font>
    <font>
      <b/>
      <sz val="11"/>
      <color indexed="8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7" fillId="0" borderId="0"/>
    <xf numFmtId="0" fontId="18" fillId="0" borderId="0" applyNumberFormat="0" applyFill="0" applyBorder="0" applyAlignment="0" applyProtection="0"/>
  </cellStyleXfs>
  <cellXfs count="8">
    <xf numFmtId="0" fontId="0" fillId="0" borderId="0" xfId="0"/>
    <xf numFmtId="0" fontId="0" fillId="0" borderId="0" xfId="0"/>
    <xf numFmtId="0" fontId="15" fillId="0" borderId="0" xfId="0" applyFont="1" applyFill="1" applyBorder="1"/>
    <xf numFmtId="0" fontId="0" fillId="0" borderId="0" xfId="0" applyFont="1" applyFill="1" applyBorder="1"/>
    <xf numFmtId="0" fontId="15" fillId="0" borderId="0" xfId="0" applyFont="1"/>
    <xf numFmtId="0" fontId="19" fillId="0" borderId="0" xfId="41" applyFont="1"/>
    <xf numFmtId="0" fontId="17" fillId="0" borderId="0" xfId="41"/>
    <xf numFmtId="0" fontId="0" fillId="0" borderId="0" xfId="0" applyFill="1"/>
  </cellXfs>
  <cellStyles count="43">
    <cellStyle name="20% - Акцент1" xfId="18" builtinId="30" customBuiltin="1"/>
    <cellStyle name="20% - Акцент2" xfId="22" builtinId="34" customBuiltin="1"/>
    <cellStyle name="20% - Акцент3" xfId="26" builtinId="38" customBuiltin="1"/>
    <cellStyle name="20% - Акцент4" xfId="30" builtinId="42" customBuiltin="1"/>
    <cellStyle name="20% - Акцент5" xfId="34" builtinId="46" customBuiltin="1"/>
    <cellStyle name="20% - Акцент6" xfId="38" builtinId="50" customBuiltin="1"/>
    <cellStyle name="40% - Акцент1" xfId="19" builtinId="31" customBuiltin="1"/>
    <cellStyle name="40% - Акцент2" xfId="23" builtinId="35" customBuiltin="1"/>
    <cellStyle name="40% - Акцент3" xfId="27" builtinId="39" customBuiltin="1"/>
    <cellStyle name="40% - Акцент4" xfId="31" builtinId="43" customBuiltin="1"/>
    <cellStyle name="40% - Акцент5" xfId="35" builtinId="47" customBuiltin="1"/>
    <cellStyle name="40% - Акцент6" xfId="39" builtinId="51" customBuiltin="1"/>
    <cellStyle name="60% - Акцент1" xfId="20" builtinId="32" customBuiltin="1"/>
    <cellStyle name="60% - Акцент2" xfId="24" builtinId="36" customBuiltin="1"/>
    <cellStyle name="60% - Акцент3" xfId="28" builtinId="40" customBuiltin="1"/>
    <cellStyle name="60% - Акцент4" xfId="32" builtinId="44" customBuiltin="1"/>
    <cellStyle name="60% - Акцент5" xfId="36" builtinId="48" customBuiltin="1"/>
    <cellStyle name="60% - Акцент6" xfId="40" builtinId="52" customBuiltin="1"/>
    <cellStyle name="Акцент1" xfId="17" builtinId="29" customBuiltin="1"/>
    <cellStyle name="Акцент2" xfId="21" builtinId="33" customBuiltin="1"/>
    <cellStyle name="Акцент3" xfId="25" builtinId="37" customBuiltin="1"/>
    <cellStyle name="Акцент4" xfId="29" builtinId="41" customBuiltin="1"/>
    <cellStyle name="Акцент5" xfId="33" builtinId="45" customBuiltin="1"/>
    <cellStyle name="Акцент6" xfId="37" builtinId="49" customBuiltin="1"/>
    <cellStyle name="Ввод " xfId="8" builtinId="20" customBuiltin="1"/>
    <cellStyle name="Вывод" xfId="9" builtinId="21" customBuiltin="1"/>
    <cellStyle name="Вычисление" xfId="10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6" builtinId="25" customBuiltin="1"/>
    <cellStyle name="Контрольная ячейка" xfId="12" builtinId="23" customBuiltin="1"/>
    <cellStyle name="Название 2" xfId="42"/>
    <cellStyle name="Нейтральный" xfId="7" builtinId="28" customBuiltin="1"/>
    <cellStyle name="Обычный" xfId="0" builtinId="0"/>
    <cellStyle name="Обычный 2" xfId="41"/>
    <cellStyle name="Плохой" xfId="6" builtinId="27" customBuiltin="1"/>
    <cellStyle name="Пояснение" xfId="15" builtinId="53" customBuiltin="1"/>
    <cellStyle name="Примечание" xfId="14" builtinId="10" customBuiltin="1"/>
    <cellStyle name="Связанная ячейка" xfId="11" builtinId="24" customBuiltin="1"/>
    <cellStyle name="Текст предупреждения" xfId="13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S14"/>
  <sheetViews>
    <sheetView tabSelected="1" workbookViewId="0">
      <selection activeCell="G2" sqref="G2"/>
    </sheetView>
  </sheetViews>
  <sheetFormatPr defaultRowHeight="14.4" x14ac:dyDescent="0.3"/>
  <cols>
    <col min="1" max="1" width="11.44140625" customWidth="1"/>
    <col min="2" max="2" width="18.88671875" customWidth="1"/>
    <col min="5" max="5" width="9.88671875" customWidth="1"/>
    <col min="6" max="6" width="23.6640625" customWidth="1"/>
    <col min="7" max="7" width="29.109375" bestFit="1" customWidth="1"/>
    <col min="8" max="8" width="52.88671875" customWidth="1"/>
  </cols>
  <sheetData>
    <row r="1" spans="1:19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26</v>
      </c>
      <c r="H1" s="2" t="s">
        <v>33</v>
      </c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x14ac:dyDescent="0.3">
      <c r="A2" s="3">
        <v>1219</v>
      </c>
      <c r="B2" s="3" t="s">
        <v>6</v>
      </c>
      <c r="C2" s="3" t="s">
        <v>7</v>
      </c>
      <c r="D2" s="3" t="s">
        <v>15</v>
      </c>
      <c r="E2" s="3">
        <v>49</v>
      </c>
      <c r="F2" s="3" t="s">
        <v>8</v>
      </c>
      <c r="G2">
        <f t="array" ref="G2">INDEX(Лист2!$B$2:$B$7,MATCH(1,ISNUMBER(SEARCH(Лист1!D2,Лист2!$A$2:$A$7))*(E2=Лист2!$C$2:$C$7),0))</f>
        <v>45</v>
      </c>
      <c r="H2" s="7">
        <v>45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pans="1:19" x14ac:dyDescent="0.3">
      <c r="A3" s="3">
        <v>1219</v>
      </c>
      <c r="B3" s="3" t="s">
        <v>6</v>
      </c>
      <c r="C3" s="3" t="s">
        <v>7</v>
      </c>
      <c r="D3" s="3" t="s">
        <v>15</v>
      </c>
      <c r="E3" s="3">
        <v>51</v>
      </c>
      <c r="F3" s="3" t="s">
        <v>9</v>
      </c>
      <c r="G3" s="1">
        <f t="array" ref="G3">INDEX(Лист2!$B$2:$B$7,MATCH(1,ISNUMBER(SEARCH(Лист1!D3,Лист2!$A$2:$A$7))*(E3=Лист2!$C$2:$C$7),0))</f>
        <v>15</v>
      </c>
      <c r="H3" s="7">
        <v>15</v>
      </c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spans="1:19" s="1" customFormat="1" x14ac:dyDescent="0.3">
      <c r="A4" s="3">
        <v>1219</v>
      </c>
      <c r="B4" s="3" t="s">
        <v>6</v>
      </c>
      <c r="C4" s="3" t="s">
        <v>7</v>
      </c>
      <c r="D4" s="3" t="s">
        <v>14</v>
      </c>
      <c r="E4" s="3">
        <v>51</v>
      </c>
      <c r="F4" s="3" t="s">
        <v>9</v>
      </c>
      <c r="G4" s="1">
        <f t="array" ref="G4">INDEX(Лист2!$B$2:$B$7,MATCH(1,ISNUMBER(SEARCH(Лист1!D4,Лист2!$A$2:$A$7))*(E4=Лист2!$C$2:$C$7),0))</f>
        <v>35</v>
      </c>
      <c r="H4" s="7">
        <v>35</v>
      </c>
      <c r="I4" s="7"/>
      <c r="J4" s="7"/>
      <c r="K4" s="7"/>
      <c r="L4" s="7"/>
      <c r="M4" s="7"/>
      <c r="N4" s="7"/>
      <c r="O4" s="7"/>
      <c r="P4" s="7"/>
      <c r="Q4" s="7"/>
      <c r="R4" s="7"/>
      <c r="S4" s="7"/>
    </row>
    <row r="5" spans="1:19" s="1" customFormat="1" x14ac:dyDescent="0.3">
      <c r="A5" s="3">
        <v>1219</v>
      </c>
      <c r="B5" s="3" t="s">
        <v>6</v>
      </c>
      <c r="C5" s="3" t="s">
        <v>7</v>
      </c>
      <c r="D5" s="3" t="s">
        <v>14</v>
      </c>
      <c r="E5" s="3">
        <v>53</v>
      </c>
      <c r="F5" s="3" t="s">
        <v>10</v>
      </c>
      <c r="G5" s="1">
        <f t="array" ref="G5">INDEX(Лист2!$B$2:$B$7,MATCH(1,ISNUMBER(SEARCH(Лист1!D5,Лист2!$A$2:$A$7))*(E5=Лист2!$C$2:$C$7),0))</f>
        <v>25</v>
      </c>
      <c r="H5" s="7">
        <v>25</v>
      </c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spans="1:19" x14ac:dyDescent="0.3">
      <c r="A6" s="3">
        <v>1219</v>
      </c>
      <c r="B6" s="3" t="s">
        <v>6</v>
      </c>
      <c r="C6" s="3" t="s">
        <v>7</v>
      </c>
      <c r="D6" s="3" t="s">
        <v>14</v>
      </c>
      <c r="E6" s="3">
        <v>133</v>
      </c>
      <c r="F6" s="3" t="s">
        <v>12</v>
      </c>
      <c r="G6" s="1">
        <f t="array" ref="G6">INDEX(Лист2!$B$2:$B$7,MATCH(1,ISNUMBER(SEARCH(Лист1!D6,Лист2!$A$2:$A$7))*(E6=Лист2!$C$2:$C$7),0))</f>
        <v>20</v>
      </c>
      <c r="H6" s="7">
        <v>20</v>
      </c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x14ac:dyDescent="0.3">
      <c r="A7" s="3">
        <v>1219</v>
      </c>
      <c r="B7" s="3" t="s">
        <v>6</v>
      </c>
      <c r="C7" s="3" t="s">
        <v>31</v>
      </c>
      <c r="D7" s="3" t="s">
        <v>13</v>
      </c>
      <c r="E7" s="3">
        <v>32</v>
      </c>
      <c r="F7" s="3" t="s">
        <v>11</v>
      </c>
      <c r="G7" s="1">
        <f t="array" ref="G7">INDEX(Лист2!$B$2:$B$7,MATCH(1,ISNUMBER(SEARCH(Лист1!D7,Лист2!$A$2:$A$7))*(E7=Лист2!$C$2:$C$7),0))</f>
        <v>30</v>
      </c>
      <c r="H7" s="7">
        <v>30</v>
      </c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spans="1:19" x14ac:dyDescent="0.3">
      <c r="A8" s="3">
        <v>1219</v>
      </c>
      <c r="B8" s="3" t="s">
        <v>6</v>
      </c>
      <c r="C8" s="3" t="s">
        <v>31</v>
      </c>
      <c r="D8" s="3" t="s">
        <v>13</v>
      </c>
      <c r="E8" s="3">
        <v>133</v>
      </c>
      <c r="F8" s="3" t="s">
        <v>12</v>
      </c>
      <c r="G8" s="1">
        <f t="array" ref="G8">INDEX(Лист2!$B$2:$B$7,MATCH(1,ISNUMBER(SEARCH(Лист1!D8,Лист2!$A$2:$A$7))*(E8=Лист2!$C$2:$C$7),0))</f>
        <v>20</v>
      </c>
      <c r="H8" s="7">
        <v>20</v>
      </c>
      <c r="I8" s="7"/>
      <c r="J8" s="7"/>
      <c r="K8" s="7"/>
      <c r="L8" s="7"/>
      <c r="M8" s="7"/>
      <c r="N8" s="7"/>
      <c r="O8" s="7"/>
      <c r="P8" s="7"/>
      <c r="Q8" s="7"/>
      <c r="R8" s="7"/>
      <c r="S8" s="7"/>
    </row>
    <row r="9" spans="1:19" ht="15" x14ac:dyDescent="0.25">
      <c r="A9" s="3"/>
      <c r="B9" s="3"/>
      <c r="C9" s="3"/>
      <c r="D9" s="3"/>
      <c r="E9" s="3"/>
      <c r="F9" s="3"/>
      <c r="G9" s="1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1:19" ht="15" x14ac:dyDescent="0.25">
      <c r="A10" s="3"/>
      <c r="B10" s="3"/>
      <c r="C10" s="3"/>
      <c r="D10" s="3"/>
      <c r="E10" s="3"/>
      <c r="F10" s="3"/>
      <c r="G10" s="1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spans="1:19" ht="15" x14ac:dyDescent="0.25"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1:19" ht="15" x14ac:dyDescent="0.25"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1:19" ht="15" x14ac:dyDescent="0.25"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</row>
    <row r="14" spans="1:19" ht="15" x14ac:dyDescent="0.25"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13"/>
  <sheetViews>
    <sheetView workbookViewId="0">
      <selection activeCell="C2" sqref="C2"/>
    </sheetView>
  </sheetViews>
  <sheetFormatPr defaultRowHeight="14.4" x14ac:dyDescent="0.3"/>
  <cols>
    <col min="1" max="1" width="35.44140625" customWidth="1"/>
    <col min="2" max="2" width="18.44140625" customWidth="1"/>
    <col min="3" max="3" width="17.109375" customWidth="1"/>
  </cols>
  <sheetData>
    <row r="1" spans="1:3" s="1" customFormat="1" x14ac:dyDescent="0.3">
      <c r="A1" s="5" t="s">
        <v>28</v>
      </c>
      <c r="B1" s="5" t="s">
        <v>27</v>
      </c>
      <c r="C1" s="4" t="s">
        <v>4</v>
      </c>
    </row>
    <row r="2" spans="1:3" x14ac:dyDescent="0.3">
      <c r="A2" t="s">
        <v>37</v>
      </c>
      <c r="B2" s="6">
        <v>20</v>
      </c>
      <c r="C2">
        <f t="array" ref="C2">IF(SUM(ISNUMBER(SEARCH(Лист3!$C$2:$G$6,A2))*(Лист3!$C$2:$G$6&lt;&gt;"")),INDEX(Лист3!$B$2:$B$6,MIN(IF(ISNUMBER(SEARCH(Лист3!$C$2:$G$6,A2))*(Лист3!$C$2:$G$6&lt;&gt;""),ROW($C$2:$G$6)-1))),"")</f>
        <v>133</v>
      </c>
    </row>
    <row r="3" spans="1:3" x14ac:dyDescent="0.3">
      <c r="A3" t="s">
        <v>30</v>
      </c>
      <c r="B3" s="6">
        <v>30</v>
      </c>
      <c r="C3" s="1">
        <f t="array" ref="C3">IF(SUM(ISNUMBER(SEARCH(Лист3!$C$2:$G$6,A3))*(Лист3!$C$2:$G$6&lt;&gt;"")),INDEX(Лист3!$B$2:$B$6,MIN(IF(ISNUMBER(SEARCH(Лист3!$C$2:$G$6,A3))*(Лист3!$C$2:$G$6&lt;&gt;""),ROW($C$2:$G$6)-1))),"")</f>
        <v>32</v>
      </c>
    </row>
    <row r="4" spans="1:3" x14ac:dyDescent="0.3">
      <c r="A4" s="1" t="s">
        <v>38</v>
      </c>
      <c r="B4" s="6">
        <v>25</v>
      </c>
      <c r="C4" s="1">
        <f t="array" ref="C4">IF(SUM(ISNUMBER(SEARCH(Лист3!$C$2:$G$6,A4))*(Лист3!$C$2:$G$6&lt;&gt;"")),INDEX(Лист3!$B$2:$B$6,MIN(IF(ISNUMBER(SEARCH(Лист3!$C$2:$G$6,A4))*(Лист3!$C$2:$G$6&lt;&gt;""),ROW($C$2:$G$6)-1))),"")</f>
        <v>53</v>
      </c>
    </row>
    <row r="5" spans="1:3" x14ac:dyDescent="0.3">
      <c r="A5" s="1" t="s">
        <v>39</v>
      </c>
      <c r="B5" s="6">
        <v>35</v>
      </c>
      <c r="C5" s="1">
        <f t="array" ref="C5">IF(SUM(ISNUMBER(SEARCH(Лист3!$C$2:$G$6,A5))*(Лист3!$C$2:$G$6&lt;&gt;"")),INDEX(Лист3!$B$2:$B$6,MIN(IF(ISNUMBER(SEARCH(Лист3!$C$2:$G$6,A5))*(Лист3!$C$2:$G$6&lt;&gt;""),ROW($C$2:$G$6)-1))),"")</f>
        <v>51</v>
      </c>
    </row>
    <row r="6" spans="1:3" x14ac:dyDescent="0.3">
      <c r="A6" s="1" t="s">
        <v>32</v>
      </c>
      <c r="B6" s="6">
        <v>45</v>
      </c>
      <c r="C6" s="1">
        <f t="array" ref="C6">IF(SUM(ISNUMBER(SEARCH(Лист3!$C$2:$G$6,A6))*(Лист3!$C$2:$G$6&lt;&gt;"")),INDEX(Лист3!$B$2:$B$6,MIN(IF(ISNUMBER(SEARCH(Лист3!$C$2:$G$6,A6))*(Лист3!$C$2:$G$6&lt;&gt;""),ROW($C$2:$G$6)-1))),"")</f>
        <v>49</v>
      </c>
    </row>
    <row r="7" spans="1:3" x14ac:dyDescent="0.3">
      <c r="A7" s="1" t="s">
        <v>29</v>
      </c>
      <c r="B7" s="6">
        <v>15</v>
      </c>
      <c r="C7" s="1">
        <f t="array" ref="C7">IF(SUM(ISNUMBER(SEARCH(Лист3!$C$2:$G$6,A7))*(Лист3!$C$2:$G$6&lt;&gt;"")),INDEX(Лист3!$B$2:$B$6,MIN(IF(ISNUMBER(SEARCH(Лист3!$C$2:$G$6,A7))*(Лист3!$C$2:$G$6&lt;&gt;""),ROW($C$2:$G$6)-1))),"")</f>
        <v>51</v>
      </c>
    </row>
    <row r="8" spans="1:3" ht="15" x14ac:dyDescent="0.25">
      <c r="A8" s="1"/>
      <c r="B8" s="6"/>
    </row>
    <row r="9" spans="1:3" ht="15" x14ac:dyDescent="0.25">
      <c r="A9" s="1"/>
      <c r="B9" s="6"/>
    </row>
    <row r="10" spans="1:3" ht="15" x14ac:dyDescent="0.25">
      <c r="A10" s="1"/>
      <c r="B10" s="6"/>
    </row>
    <row r="11" spans="1:3" ht="15" x14ac:dyDescent="0.25">
      <c r="A11" s="1"/>
      <c r="B11" s="6"/>
    </row>
    <row r="12" spans="1:3" ht="15" x14ac:dyDescent="0.25">
      <c r="A12" s="1"/>
      <c r="B12" s="6"/>
    </row>
    <row r="13" spans="1:3" ht="15" x14ac:dyDescent="0.25">
      <c r="A13" s="1"/>
      <c r="B13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G7"/>
  <sheetViews>
    <sheetView workbookViewId="0">
      <selection activeCell="F4" sqref="F4"/>
    </sheetView>
  </sheetViews>
  <sheetFormatPr defaultRowHeight="14.4" x14ac:dyDescent="0.3"/>
  <cols>
    <col min="1" max="1" width="27.109375" customWidth="1"/>
    <col min="2" max="2" width="10.5546875" customWidth="1"/>
    <col min="3" max="3" width="18.44140625" customWidth="1"/>
    <col min="4" max="4" width="21.33203125" customWidth="1"/>
    <col min="5" max="5" width="21.5546875" customWidth="1"/>
    <col min="6" max="6" width="18" customWidth="1"/>
    <col min="7" max="7" width="17.33203125" customWidth="1"/>
  </cols>
  <sheetData>
    <row r="1" spans="1:7" x14ac:dyDescent="0.3">
      <c r="A1" s="2" t="s">
        <v>5</v>
      </c>
      <c r="B1" s="2" t="s">
        <v>4</v>
      </c>
      <c r="C1" s="4" t="s">
        <v>16</v>
      </c>
      <c r="D1" s="4" t="s">
        <v>17</v>
      </c>
      <c r="E1" s="4" t="s">
        <v>34</v>
      </c>
      <c r="F1" s="4" t="s">
        <v>35</v>
      </c>
      <c r="G1" s="4" t="s">
        <v>36</v>
      </c>
    </row>
    <row r="2" spans="1:7" x14ac:dyDescent="0.3">
      <c r="A2" s="3" t="s">
        <v>8</v>
      </c>
      <c r="B2" s="3">
        <v>49</v>
      </c>
      <c r="C2" t="s">
        <v>18</v>
      </c>
      <c r="D2" t="s">
        <v>19</v>
      </c>
    </row>
    <row r="3" spans="1:7" x14ac:dyDescent="0.3">
      <c r="A3" s="3" t="s">
        <v>9</v>
      </c>
      <c r="B3" s="3">
        <v>51</v>
      </c>
      <c r="C3" t="s">
        <v>9</v>
      </c>
      <c r="D3" t="s">
        <v>20</v>
      </c>
      <c r="E3" t="s">
        <v>22</v>
      </c>
      <c r="F3" t="s">
        <v>40</v>
      </c>
    </row>
    <row r="4" spans="1:7" x14ac:dyDescent="0.3">
      <c r="A4" s="3" t="s">
        <v>10</v>
      </c>
      <c r="B4" s="3">
        <v>53</v>
      </c>
      <c r="C4" t="s">
        <v>21</v>
      </c>
    </row>
    <row r="5" spans="1:7" x14ac:dyDescent="0.3">
      <c r="A5" s="3" t="s">
        <v>12</v>
      </c>
      <c r="B5" s="3">
        <v>133</v>
      </c>
      <c r="C5" t="s">
        <v>24</v>
      </c>
      <c r="D5" t="s">
        <v>25</v>
      </c>
      <c r="E5" t="s">
        <v>12</v>
      </c>
    </row>
    <row r="6" spans="1:7" x14ac:dyDescent="0.3">
      <c r="A6" s="3" t="s">
        <v>11</v>
      </c>
      <c r="B6" s="3">
        <v>32</v>
      </c>
      <c r="C6" t="s">
        <v>23</v>
      </c>
    </row>
    <row r="7" spans="1:7" ht="15" x14ac:dyDescent="0.25">
      <c r="A7" s="3"/>
      <c r="B7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Алексей</cp:lastModifiedBy>
  <dcterms:created xsi:type="dcterms:W3CDTF">2014-03-13T12:05:35Z</dcterms:created>
  <dcterms:modified xsi:type="dcterms:W3CDTF">2014-03-15T09:00:23Z</dcterms:modified>
</cp:coreProperties>
</file>