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autoCompressPictures="0"/>
  <bookViews>
    <workbookView xWindow="240" yWindow="40" windowWidth="16280" windowHeight="7480"/>
  </bookViews>
  <sheets>
    <sheet name="Лист1" sheetId="1" r:id="rId1"/>
    <sheet name="Лист2" sheetId="2" r:id="rId2"/>
    <sheet name="Лист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" i="1" l="1" a="1"/>
  <c r="G3" i="1"/>
  <c r="G4" i="1" a="1"/>
  <c r="G4" i="1"/>
  <c r="G5" i="1" a="1"/>
  <c r="G5" i="1"/>
  <c r="G6" i="1" a="1"/>
  <c r="G6" i="1"/>
  <c r="G7" i="1" a="1"/>
  <c r="G7" i="1"/>
  <c r="G8" i="1" a="1"/>
  <c r="G8" i="1"/>
  <c r="G9" i="1" a="1"/>
  <c r="G9" i="1"/>
  <c r="G2" i="1" a="1"/>
  <c r="G2" i="1"/>
</calcChain>
</file>

<file path=xl/sharedStrings.xml><?xml version="1.0" encoding="utf-8"?>
<sst xmlns="http://schemas.openxmlformats.org/spreadsheetml/2006/main" count="77" uniqueCount="44">
  <si>
    <t>ID модели</t>
  </si>
  <si>
    <t>Категория</t>
  </si>
  <si>
    <t>Бренд</t>
  </si>
  <si>
    <t>Модель</t>
  </si>
  <si>
    <t>ID услуги</t>
  </si>
  <si>
    <t>Название услуги</t>
  </si>
  <si>
    <t>Ремонт телефонов</t>
  </si>
  <si>
    <t>Nokia</t>
  </si>
  <si>
    <t>Замена аккумулятора</t>
  </si>
  <si>
    <t>Слуховой динамик</t>
  </si>
  <si>
    <t>Замена микрофона</t>
  </si>
  <si>
    <t>Замена стекла</t>
  </si>
  <si>
    <t>Плата</t>
  </si>
  <si>
    <t>Прошивка</t>
  </si>
  <si>
    <t>Попала вода</t>
  </si>
  <si>
    <t>D4</t>
  </si>
  <si>
    <t>A23</t>
  </si>
  <si>
    <t>C132</t>
  </si>
  <si>
    <t>C33</t>
  </si>
  <si>
    <t>S15</t>
  </si>
  <si>
    <t>B1</t>
  </si>
  <si>
    <t>A32</t>
  </si>
  <si>
    <t>Микрофон Asus Nexus 7 (13)</t>
  </si>
  <si>
    <t>Микрофон Fly E190</t>
  </si>
  <si>
    <t>Микрофон Samsung E840</t>
  </si>
  <si>
    <t>Микрофон Samsung i450</t>
  </si>
  <si>
    <t>Микрофон C132</t>
  </si>
  <si>
    <t>Стекло A23</t>
  </si>
  <si>
    <t>Материнская плата D4</t>
  </si>
  <si>
    <t>Ключевая фраза1</t>
  </si>
  <si>
    <t>Ключевая фраза2</t>
  </si>
  <si>
    <t>Аккумулятор</t>
  </si>
  <si>
    <t>Акб</t>
  </si>
  <si>
    <t>Динамик слуховой</t>
  </si>
  <si>
    <t>Микрофон</t>
  </si>
  <si>
    <t>разговорный динамик</t>
  </si>
  <si>
    <t>Стекло</t>
  </si>
  <si>
    <t>Системная плата</t>
  </si>
  <si>
    <t>Материнская плата</t>
  </si>
  <si>
    <t>Стоимость</t>
  </si>
  <si>
    <t>Запчасть</t>
  </si>
  <si>
    <t>Цена</t>
  </si>
  <si>
    <t>Аккумулятор A32</t>
  </si>
  <si>
    <t>разговорный динамик B1, C132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</si>
</sst>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b/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17" fillId="0" borderId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/>
    <xf numFmtId="0" fontId="15" fillId="0" borderId="0" xfId="0" applyFont="1" applyFill="1" applyBorder="1"/>
    <xf numFmtId="0" fontId="0" fillId="0" borderId="0" xfId="0" applyFont="1" applyFill="1" applyBorder="1"/>
    <xf numFmtId="0" fontId="15" fillId="0" borderId="0" xfId="0" applyFont="1"/>
    <xf numFmtId="0" fontId="19" fillId="0" borderId="0" xfId="41" applyFont="1"/>
    <xf numFmtId="0" fontId="17" fillId="0" borderId="0" xfId="41"/>
  </cellXfs>
  <cellStyles count="45">
    <cellStyle name="20% — Акцент1" xfId="18" builtinId="30" customBuiltin="1"/>
    <cellStyle name="20% — Акцент2" xfId="22" builtinId="34" customBuiltin="1"/>
    <cellStyle name="20% — Акцент3" xfId="26" builtinId="38" customBuiltin="1"/>
    <cellStyle name="20% — Акцент4" xfId="30" builtinId="42" customBuiltin="1"/>
    <cellStyle name="20% — Акцент5" xfId="34" builtinId="46" customBuiltin="1"/>
    <cellStyle name="20% — Акцент6" xfId="38" builtinId="50" customBuiltin="1"/>
    <cellStyle name="40% — Акцент1" xfId="19" builtinId="31" customBuiltin="1"/>
    <cellStyle name="40% — Акцент2" xfId="23" builtinId="35" customBuiltin="1"/>
    <cellStyle name="40% — Акцент3" xfId="27" builtinId="39" customBuiltin="1"/>
    <cellStyle name="40% — Акцент4" xfId="31" builtinId="43" customBuiltin="1"/>
    <cellStyle name="40% — Акцент5" xfId="35" builtinId="47" customBuiltin="1"/>
    <cellStyle name="40% — Акцент6" xfId="39" builtinId="51" customBuiltin="1"/>
    <cellStyle name="60% — Акцент1" xfId="20" builtinId="32" customBuiltin="1"/>
    <cellStyle name="60% — Акцент2" xfId="24" builtinId="36" customBuiltin="1"/>
    <cellStyle name="60% — Акцент3" xfId="28" builtinId="40" customBuiltin="1"/>
    <cellStyle name="60% — Акцент4" xfId="32" builtinId="44" customBuiltin="1"/>
    <cellStyle name="60% — Акцент5" xfId="36" builtinId="48" customBuiltin="1"/>
    <cellStyle name="60% —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" xfId="8" builtinId="20" customBuiltin="1"/>
    <cellStyle name="Вывод" xfId="9" builtinId="21" customBuiltin="1"/>
    <cellStyle name="Вычисление" xfId="10" builtinId="22" customBuiltin="1"/>
    <cellStyle name="Гиперссылка" xfId="43" builtinId="8" hidde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Заметка" xfId="14" builtinId="10" customBuiltin="1"/>
    <cellStyle name="Итог" xfId="16" builtinId="25" customBuiltin="1"/>
    <cellStyle name="Контрольная ячейка" xfId="12" builtinId="23" customBuiltin="1"/>
    <cellStyle name="Название 2" xfId="42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5" builtinId="53" customBuiltin="1"/>
    <cellStyle name="Просмотренная гиперссылка" xfId="44" builtinId="9" hidden="1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G2" sqref="G2"/>
    </sheetView>
  </sheetViews>
  <sheetFormatPr baseColWidth="10" defaultColWidth="8.83203125" defaultRowHeight="14" x14ac:dyDescent="0"/>
  <cols>
    <col min="1" max="1" width="11.5" customWidth="1"/>
    <col min="2" max="2" width="18.83203125" customWidth="1"/>
    <col min="5" max="5" width="9.83203125" customWidth="1"/>
    <col min="6" max="6" width="23.6640625" customWidth="1"/>
    <col min="7" max="7" width="11.5" customWidth="1"/>
  </cols>
  <sheetData>
    <row r="1" spans="1: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39</v>
      </c>
    </row>
    <row r="2" spans="1:7">
      <c r="A2" s="3">
        <v>1219</v>
      </c>
      <c r="B2" s="3" t="s">
        <v>6</v>
      </c>
      <c r="C2" s="3" t="s">
        <v>7</v>
      </c>
      <c r="D2" s="3" t="s">
        <v>21</v>
      </c>
      <c r="E2" s="3">
        <v>49</v>
      </c>
      <c r="F2" s="3" t="s">
        <v>8</v>
      </c>
      <c r="G2">
        <f t="array" ref="G2">LOOKUP(2,1/(ISNUMBER(SEARCH(D2,Лист2!$A$2:$A$13))*MMULT(--ISNUMBER(SEARCH(INDEX(Лист3!$C$2:$E$8,MATCH(E2,Лист3!$B$2:$B$8,0),0),Лист2!$A$2:$A$13)),{1;1;1})),Лист2!$B$2:$B$13)*1.2</f>
        <v>60</v>
      </c>
    </row>
    <row r="3" spans="1:7">
      <c r="A3" s="3">
        <v>1219</v>
      </c>
      <c r="B3" s="3" t="s">
        <v>6</v>
      </c>
      <c r="C3" s="3" t="s">
        <v>7</v>
      </c>
      <c r="D3" s="3" t="s">
        <v>20</v>
      </c>
      <c r="E3" s="3">
        <v>51</v>
      </c>
      <c r="F3" s="3" t="s">
        <v>9</v>
      </c>
      <c r="G3" s="1">
        <f t="array" ref="G3">LOOKUP(2,1/(ISNUMBER(SEARCH(D3,Лист2!$A$2:$A$13))*MMULT(--ISNUMBER(SEARCH(INDEX(Лист3!$C$2:$E$8,MATCH(E3,Лист3!$B$2:$B$8,0),0),Лист2!$A$2:$A$13)),{1;1;1})),Лист2!$B$2:$B$13)*1.2</f>
        <v>60</v>
      </c>
    </row>
    <row r="4" spans="1:7" s="1" customFormat="1">
      <c r="A4" s="3">
        <v>1219</v>
      </c>
      <c r="B4" s="3" t="s">
        <v>6</v>
      </c>
      <c r="C4" s="3" t="s">
        <v>7</v>
      </c>
      <c r="D4" s="3" t="s">
        <v>17</v>
      </c>
      <c r="E4" s="3">
        <v>51</v>
      </c>
      <c r="F4" s="3" t="s">
        <v>9</v>
      </c>
      <c r="G4" s="1">
        <f t="array" ref="G4">LOOKUP(2,1/(ISNUMBER(SEARCH(D4,Лист2!$A$2:$A$13))*MMULT(--ISNUMBER(SEARCH(INDEX(Лист3!$C$2:$E$8,MATCH(E4,Лист3!$B$2:$B$8,0),0),Лист2!$A$2:$A$13)),{1;1;1})),Лист2!$B$2:$B$13)*1.2</f>
        <v>60</v>
      </c>
    </row>
    <row r="5" spans="1:7">
      <c r="A5" s="3">
        <v>1219</v>
      </c>
      <c r="B5" s="3" t="s">
        <v>6</v>
      </c>
      <c r="C5" s="3" t="s">
        <v>7</v>
      </c>
      <c r="D5" s="3" t="s">
        <v>17</v>
      </c>
      <c r="E5" s="3">
        <v>53</v>
      </c>
      <c r="F5" s="3" t="s">
        <v>10</v>
      </c>
      <c r="G5" s="1">
        <f t="array" ref="G5">LOOKUP(2,1/(ISNUMBER(SEARCH(D5,Лист2!$A$2:$A$13))*MMULT(--ISNUMBER(SEARCH(INDEX(Лист3!$C$2:$E$8,MATCH(E5,Лист3!$B$2:$B$8,0),0),Лист2!$A$2:$A$13)),{1;1;1})),Лист2!$B$2:$B$13)*1.2</f>
        <v>60</v>
      </c>
    </row>
    <row r="6" spans="1:7">
      <c r="A6" s="3">
        <v>1219</v>
      </c>
      <c r="B6" s="3" t="s">
        <v>6</v>
      </c>
      <c r="C6" s="3" t="s">
        <v>7</v>
      </c>
      <c r="D6" s="3" t="s">
        <v>16</v>
      </c>
      <c r="E6" s="3">
        <v>32</v>
      </c>
      <c r="F6" s="3" t="s">
        <v>11</v>
      </c>
      <c r="G6" s="1">
        <f t="array" ref="G6">LOOKUP(2,1/(ISNUMBER(SEARCH(D6,Лист2!$A$2:$A$13))*MMULT(--ISNUMBER(SEARCH(INDEX(Лист3!$C$2:$E$8,MATCH(E6,Лист3!$B$2:$B$8,0),0),Лист2!$A$2:$A$13)),{1;1;1})),Лист2!$B$2:$B$13)*1.2</f>
        <v>60</v>
      </c>
    </row>
    <row r="7" spans="1:7">
      <c r="A7" s="3">
        <v>1219</v>
      </c>
      <c r="B7" s="3" t="s">
        <v>6</v>
      </c>
      <c r="C7" s="3" t="s">
        <v>7</v>
      </c>
      <c r="D7" s="3" t="s">
        <v>15</v>
      </c>
      <c r="E7" s="3">
        <v>133</v>
      </c>
      <c r="F7" s="3" t="s">
        <v>12</v>
      </c>
      <c r="G7" s="1">
        <f t="array" ref="G7">LOOKUP(2,1/(ISNUMBER(SEARCH(D7,Лист2!$A$2:$A$13))*MMULT(--ISNUMBER(SEARCH(INDEX(Лист3!$C$2:$E$8,MATCH(E7,Лист3!$B$2:$B$8,0),0),Лист2!$A$2:$A$13)),{1;1;1})),Лист2!$B$2:$B$13)*1.2</f>
        <v>43.199999999999996</v>
      </c>
    </row>
    <row r="8" spans="1:7">
      <c r="A8" s="3">
        <v>1219</v>
      </c>
      <c r="B8" s="3" t="s">
        <v>6</v>
      </c>
      <c r="C8" s="3" t="s">
        <v>7</v>
      </c>
      <c r="D8" s="3" t="s">
        <v>18</v>
      </c>
      <c r="E8" s="3">
        <v>161</v>
      </c>
      <c r="F8" s="3" t="s">
        <v>13</v>
      </c>
      <c r="G8" s="1" t="e">
        <f t="array" ref="G8">LOOKUP(2,1/(ISNUMBER(SEARCH(D8,Лист2!$A$2:$A$13))*MMULT(--ISNUMBER(SEARCH(INDEX(Лист3!$C$2:$E$8,MATCH(E8,Лист3!$B$2:$B$8,0),0),Лист2!$A$2:$A$13)),{1;1;1})),Лист2!$B$2:$B$13)*1.2</f>
        <v>#N/A</v>
      </c>
    </row>
    <row r="9" spans="1:7">
      <c r="A9" s="3">
        <v>1219</v>
      </c>
      <c r="B9" s="3" t="s">
        <v>6</v>
      </c>
      <c r="C9" s="3" t="s">
        <v>7</v>
      </c>
      <c r="D9" s="3" t="s">
        <v>19</v>
      </c>
      <c r="E9" s="3">
        <v>128</v>
      </c>
      <c r="F9" s="3" t="s">
        <v>14</v>
      </c>
      <c r="G9" s="1" t="e">
        <f t="array" ref="G9">LOOKUP(2,1/(ISNUMBER(SEARCH(D9,Лист2!$A$2:$A$13))*MMULT(--ISNUMBER(SEARCH(INDEX(Лист3!$C$2:$E$8,MATCH(E9,Лист3!$B$2:$B$8,0),0),Лист2!$A$2:$A$13)),{1;1;1})),Лист2!$B$2:$B$13)*1.2</f>
        <v>#N/A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A11" sqref="A11"/>
    </sheetView>
  </sheetViews>
  <sheetFormatPr baseColWidth="10" defaultColWidth="8.83203125" defaultRowHeight="14" x14ac:dyDescent="0"/>
  <cols>
    <col min="1" max="1" width="28.83203125" customWidth="1"/>
    <col min="2" max="2" width="33.33203125" customWidth="1"/>
  </cols>
  <sheetData>
    <row r="1" spans="1:2" s="1" customFormat="1">
      <c r="A1" s="5" t="s">
        <v>40</v>
      </c>
      <c r="B1" s="5" t="s">
        <v>41</v>
      </c>
    </row>
    <row r="2" spans="1:2">
      <c r="A2" t="s">
        <v>22</v>
      </c>
      <c r="B2" s="6">
        <v>442</v>
      </c>
    </row>
    <row r="3" spans="1:2">
      <c r="A3" t="s">
        <v>23</v>
      </c>
      <c r="B3" s="6">
        <v>150</v>
      </c>
    </row>
    <row r="4" spans="1:2">
      <c r="A4" t="s">
        <v>24</v>
      </c>
      <c r="B4" s="6">
        <v>50</v>
      </c>
    </row>
    <row r="5" spans="1:2">
      <c r="A5" t="s">
        <v>25</v>
      </c>
      <c r="B5" s="6">
        <v>50</v>
      </c>
    </row>
    <row r="6" spans="1:2">
      <c r="A6" s="1" t="s">
        <v>42</v>
      </c>
      <c r="B6" s="6">
        <v>50</v>
      </c>
    </row>
    <row r="7" spans="1:2">
      <c r="A7" s="1" t="s">
        <v>23</v>
      </c>
      <c r="B7" s="6">
        <v>36</v>
      </c>
    </row>
    <row r="8" spans="1:2">
      <c r="A8" s="1" t="s">
        <v>24</v>
      </c>
      <c r="B8" s="6">
        <v>50</v>
      </c>
    </row>
    <row r="9" spans="1:2">
      <c r="A9" s="1" t="s">
        <v>25</v>
      </c>
      <c r="B9" s="6">
        <v>3</v>
      </c>
    </row>
    <row r="10" spans="1:2">
      <c r="A10" s="1" t="s">
        <v>43</v>
      </c>
      <c r="B10" s="6">
        <v>50</v>
      </c>
    </row>
    <row r="11" spans="1:2">
      <c r="A11" s="1" t="s">
        <v>26</v>
      </c>
      <c r="B11" s="6">
        <v>50</v>
      </c>
    </row>
    <row r="12" spans="1:2">
      <c r="A12" s="1" t="s">
        <v>27</v>
      </c>
      <c r="B12" s="6">
        <v>50</v>
      </c>
    </row>
    <row r="13" spans="1:2">
      <c r="A13" s="1" t="s">
        <v>28</v>
      </c>
      <c r="B13" s="6">
        <v>36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B14" sqref="B14"/>
    </sheetView>
  </sheetViews>
  <sheetFormatPr baseColWidth="10" defaultColWidth="8.83203125" defaultRowHeight="14" x14ac:dyDescent="0"/>
  <cols>
    <col min="1" max="1" width="27.1640625" customWidth="1"/>
    <col min="2" max="2" width="10.5" customWidth="1"/>
    <col min="3" max="3" width="18.5" customWidth="1"/>
    <col min="4" max="4" width="21.33203125" customWidth="1"/>
    <col min="5" max="5" width="21.5" customWidth="1"/>
  </cols>
  <sheetData>
    <row r="1" spans="1:5">
      <c r="A1" s="2" t="s">
        <v>5</v>
      </c>
      <c r="B1" s="2" t="s">
        <v>4</v>
      </c>
      <c r="C1" s="4" t="s">
        <v>29</v>
      </c>
      <c r="D1" s="4" t="s">
        <v>30</v>
      </c>
      <c r="E1" s="4" t="s">
        <v>30</v>
      </c>
    </row>
    <row r="2" spans="1:5">
      <c r="A2" s="3" t="s">
        <v>8</v>
      </c>
      <c r="B2" s="3">
        <v>49</v>
      </c>
      <c r="C2" t="s">
        <v>31</v>
      </c>
      <c r="D2" t="s">
        <v>32</v>
      </c>
    </row>
    <row r="3" spans="1:5">
      <c r="A3" s="3" t="s">
        <v>9</v>
      </c>
      <c r="B3" s="3">
        <v>51</v>
      </c>
      <c r="C3" t="s">
        <v>9</v>
      </c>
      <c r="D3" t="s">
        <v>33</v>
      </c>
      <c r="E3" t="s">
        <v>35</v>
      </c>
    </row>
    <row r="4" spans="1:5">
      <c r="A4" s="3" t="s">
        <v>10</v>
      </c>
      <c r="B4" s="3">
        <v>53</v>
      </c>
      <c r="C4" t="s">
        <v>34</v>
      </c>
    </row>
    <row r="5" spans="1:5">
      <c r="A5" s="3" t="s">
        <v>11</v>
      </c>
      <c r="B5" s="3">
        <v>32</v>
      </c>
      <c r="C5" t="s">
        <v>36</v>
      </c>
    </row>
    <row r="6" spans="1:5">
      <c r="A6" s="3" t="s">
        <v>12</v>
      </c>
      <c r="B6" s="3">
        <v>133</v>
      </c>
      <c r="C6" t="s">
        <v>37</v>
      </c>
      <c r="D6" t="s">
        <v>38</v>
      </c>
      <c r="E6" t="s">
        <v>12</v>
      </c>
    </row>
    <row r="7" spans="1:5">
      <c r="A7" s="3" t="s">
        <v>13</v>
      </c>
      <c r="B7" s="3">
        <v>161</v>
      </c>
      <c r="C7" s="3" t="s">
        <v>13</v>
      </c>
    </row>
    <row r="8" spans="1:5">
      <c r="A8" s="3" t="s">
        <v>14</v>
      </c>
      <c r="B8" s="3">
        <v>128</v>
      </c>
      <c r="C8" s="3" t="s">
        <v>14</v>
      </c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</cp:lastModifiedBy>
  <dcterms:created xsi:type="dcterms:W3CDTF">2014-03-13T12:05:35Z</dcterms:created>
  <dcterms:modified xsi:type="dcterms:W3CDTF">2014-03-13T16:10:07Z</dcterms:modified>
</cp:coreProperties>
</file>