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250" yWindow="120" windowWidth="8250" windowHeight="7890" tabRatio="944"/>
  </bookViews>
  <sheets>
    <sheet name="Лот 5" sheetId="82" r:id="rId1"/>
    <sheet name="Лист1" sheetId="83" r:id="rId2"/>
  </sheets>
  <definedNames>
    <definedName name="n_1">{0,"одинz","дваz","триz","четыреz","пятьz","шестьz","семьz","восемьz","девятьz"}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{0;1;"двадцатьz";"тридцатьz";"сорокz";"пятьдесятz";"шестьдесятz";"семьдесятz";"восемьдесятz";"девяностоz"}</definedName>
    <definedName name="n_4">{0,"стоz","двестиz","тристаz","четырестаz","пятьсотz","шестьсотz","семьсотz","восемьсотz","девятьсотz"}</definedName>
    <definedName name="n_5">{0,"однаz","двеz","триz","четыреz","пятьz","шестьz","семьz","восемьz","девятьz"}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'Лот 5'!$A$1:$F$46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F19" i="82" l="1"/>
  <c r="F20" i="82"/>
  <c r="F21" i="82"/>
  <c r="F22" i="82"/>
  <c r="F23" i="82"/>
  <c r="F24" i="82"/>
  <c r="F25" i="82"/>
  <c r="F26" i="82"/>
  <c r="F27" i="82"/>
  <c r="F29" i="82" l="1"/>
  <c r="F30" i="82" l="1"/>
  <c r="F31" i="82" s="1"/>
  <c r="B35" i="82" s="1"/>
</calcChain>
</file>

<file path=xl/sharedStrings.xml><?xml version="1.0" encoding="utf-8"?>
<sst xmlns="http://schemas.openxmlformats.org/spreadsheetml/2006/main" count="21" uniqueCount="20">
  <si>
    <t>№ п/п</t>
  </si>
  <si>
    <t>Наименование работ</t>
  </si>
  <si>
    <t>Ед. изм.</t>
  </si>
  <si>
    <t>Cтоимость
за ед., руб.</t>
  </si>
  <si>
    <t>Кол-во</t>
  </si>
  <si>
    <t>Общая
стоимость, руб.</t>
  </si>
  <si>
    <t>Итого по Работам</t>
  </si>
  <si>
    <t>НДС 18%</t>
  </si>
  <si>
    <t>Общая стоимость Работ, включая НДС 18%</t>
  </si>
  <si>
    <t>Итого по объекту:</t>
  </si>
  <si>
    <t>Приложение №2</t>
  </si>
  <si>
    <t>Сметный расчет на выполнение проектных Работ по объекту:</t>
  </si>
  <si>
    <t>Установка щитка</t>
  </si>
  <si>
    <t>Монтаж</t>
  </si>
  <si>
    <t>шт</t>
  </si>
  <si>
    <t>элемент</t>
  </si>
  <si>
    <t>Разработка схемы</t>
  </si>
  <si>
    <t>к Заказу №</t>
  </si>
  <si>
    <t xml:space="preserve">к Договору № </t>
  </si>
  <si>
    <r>
      <t>от «</t>
    </r>
    <r>
      <rPr>
        <sz val="12"/>
        <rFont val="Arial Narrow"/>
        <family val="2"/>
        <charset val="204"/>
      </rPr>
      <t>» __________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</si>
</sst>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"/>
      <family val="2"/>
      <charset val="204"/>
    </font>
    <font>
      <b/>
      <u/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u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0" borderId="0"/>
    <xf numFmtId="0" fontId="11" fillId="0" borderId="0"/>
    <xf numFmtId="0" fontId="12" fillId="0" borderId="0"/>
  </cellStyleXfs>
  <cellXfs count="5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2" borderId="0" xfId="0" applyFont="1" applyFill="1"/>
    <xf numFmtId="0" fontId="8" fillId="2" borderId="0" xfId="0" applyFont="1" applyFill="1"/>
    <xf numFmtId="0" fontId="1" fillId="0" borderId="0" xfId="0" applyFont="1" applyFill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 2" xfId="19"/>
    <cellStyle name="Обычный 3" xfId="20"/>
    <cellStyle name="Обычный 4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topLeftCell="A25" zoomScaleNormal="100" zoomScaleSheetLayoutView="100" workbookViewId="0">
      <selection activeCell="I42" sqref="I42"/>
    </sheetView>
  </sheetViews>
  <sheetFormatPr defaultRowHeight="15" x14ac:dyDescent="0.25"/>
  <cols>
    <col min="1" max="1" width="4" style="3" customWidth="1"/>
    <col min="2" max="2" width="40.7109375" style="3" customWidth="1"/>
    <col min="3" max="3" width="11.140625" style="3" customWidth="1"/>
    <col min="4" max="4" width="12.28515625" style="3" customWidth="1"/>
    <col min="5" max="5" width="8" style="3" customWidth="1"/>
    <col min="6" max="6" width="13.28515625" style="3" customWidth="1"/>
    <col min="7" max="16384" width="9.140625" style="3"/>
  </cols>
  <sheetData>
    <row r="1" spans="1:6" ht="15.75" x14ac:dyDescent="0.25">
      <c r="A1" s="17"/>
      <c r="B1" s="17"/>
      <c r="C1" s="17"/>
      <c r="D1" s="18" t="s">
        <v>10</v>
      </c>
      <c r="E1" s="19"/>
      <c r="F1" s="19"/>
    </row>
    <row r="2" spans="1:6" ht="15.75" x14ac:dyDescent="0.25">
      <c r="A2" s="17"/>
      <c r="B2" s="17"/>
      <c r="C2" s="17"/>
      <c r="D2" s="18" t="s">
        <v>17</v>
      </c>
      <c r="E2" s="19"/>
      <c r="F2" s="19"/>
    </row>
    <row r="3" spans="1:6" ht="15.75" x14ac:dyDescent="0.25">
      <c r="A3" s="17"/>
      <c r="B3" s="17"/>
      <c r="C3" s="17"/>
      <c r="D3" s="20" t="s">
        <v>18</v>
      </c>
      <c r="E3" s="19"/>
      <c r="F3" s="19"/>
    </row>
    <row r="4" spans="1:6" ht="15.75" x14ac:dyDescent="0.25">
      <c r="A4" s="17"/>
      <c r="B4" s="17"/>
      <c r="C4" s="17"/>
      <c r="D4" s="20" t="s">
        <v>19</v>
      </c>
      <c r="E4" s="19"/>
      <c r="F4" s="19"/>
    </row>
    <row r="5" spans="1:6" s="5" customFormat="1" ht="15.75" x14ac:dyDescent="0.25">
      <c r="A5" s="17"/>
      <c r="B5" s="17"/>
      <c r="C5" s="17"/>
      <c r="D5" s="20"/>
      <c r="E5" s="19"/>
      <c r="F5" s="19"/>
    </row>
    <row r="6" spans="1:6" x14ac:dyDescent="0.25">
      <c r="A6" s="17"/>
      <c r="B6" s="17"/>
      <c r="C6" s="17"/>
      <c r="D6" s="17"/>
      <c r="E6" s="17"/>
      <c r="F6" s="17"/>
    </row>
    <row r="7" spans="1:6" ht="15.75" customHeight="1" x14ac:dyDescent="0.25">
      <c r="A7" s="21"/>
      <c r="B7" s="22"/>
      <c r="C7" s="48"/>
      <c r="D7" s="48"/>
      <c r="E7" s="48"/>
      <c r="F7" s="48"/>
    </row>
    <row r="8" spans="1:6" ht="15.75" customHeight="1" x14ac:dyDescent="0.25">
      <c r="A8" s="21"/>
      <c r="B8" s="23"/>
      <c r="C8" s="49"/>
      <c r="D8" s="49"/>
      <c r="E8" s="49"/>
      <c r="F8" s="49"/>
    </row>
    <row r="9" spans="1:6" ht="15.75" customHeight="1" x14ac:dyDescent="0.25">
      <c r="A9" s="21"/>
      <c r="B9" s="34"/>
      <c r="C9" s="46"/>
      <c r="D9" s="46"/>
      <c r="E9" s="46"/>
      <c r="F9" s="46"/>
    </row>
    <row r="10" spans="1:6" s="5" customFormat="1" ht="15.75" customHeight="1" x14ac:dyDescent="0.25">
      <c r="A10" s="21"/>
      <c r="B10" s="34"/>
      <c r="C10" s="33"/>
      <c r="D10" s="33"/>
      <c r="E10" s="33"/>
      <c r="F10" s="33"/>
    </row>
    <row r="11" spans="1:6" x14ac:dyDescent="0.25">
      <c r="A11" s="21"/>
      <c r="B11" s="21"/>
      <c r="C11" s="50"/>
      <c r="D11" s="50"/>
      <c r="E11" s="50"/>
      <c r="F11" s="50"/>
    </row>
    <row r="12" spans="1:6" ht="15.75" customHeight="1" x14ac:dyDescent="0.25">
      <c r="A12" s="21"/>
      <c r="B12" s="34"/>
      <c r="C12" s="45"/>
      <c r="D12" s="45"/>
      <c r="E12" s="45"/>
      <c r="F12" s="45"/>
    </row>
    <row r="13" spans="1:6" ht="15.75" x14ac:dyDescent="0.25">
      <c r="A13" s="21"/>
      <c r="B13" s="23"/>
      <c r="C13" s="46"/>
      <c r="D13" s="46"/>
      <c r="E13" s="46"/>
      <c r="F13" s="46"/>
    </row>
    <row r="14" spans="1:6" s="5" customFormat="1" ht="15.75" x14ac:dyDescent="0.25">
      <c r="A14" s="21"/>
      <c r="B14" s="23"/>
      <c r="C14" s="24"/>
      <c r="D14" s="24"/>
      <c r="E14" s="24"/>
      <c r="F14" s="24"/>
    </row>
    <row r="15" spans="1:6" s="5" customFormat="1" ht="15.75" x14ac:dyDescent="0.25">
      <c r="A15" s="17"/>
      <c r="B15" s="25"/>
      <c r="C15" s="47"/>
      <c r="D15" s="47"/>
      <c r="E15" s="47"/>
      <c r="F15" s="47"/>
    </row>
    <row r="16" spans="1:6" ht="69" customHeight="1" x14ac:dyDescent="0.25">
      <c r="A16" s="42" t="s">
        <v>11</v>
      </c>
      <c r="B16" s="42"/>
      <c r="C16" s="42"/>
      <c r="D16" s="42"/>
      <c r="E16" s="42"/>
      <c r="F16" s="42"/>
    </row>
    <row r="17" spans="1:6" ht="15.75" x14ac:dyDescent="0.25">
      <c r="A17" s="36"/>
      <c r="B17" s="36"/>
      <c r="C17" s="36"/>
      <c r="D17" s="36"/>
      <c r="E17" s="36"/>
      <c r="F17" s="1"/>
    </row>
    <row r="18" spans="1:6" ht="47.25" x14ac:dyDescent="0.25">
      <c r="A18" s="6" t="s">
        <v>0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</row>
    <row r="19" spans="1:6" s="4" customFormat="1" ht="15.75" x14ac:dyDescent="0.25">
      <c r="A19" s="7">
        <v>1</v>
      </c>
      <c r="B19" s="13" t="s">
        <v>12</v>
      </c>
      <c r="C19" s="9" t="s">
        <v>14</v>
      </c>
      <c r="D19" s="9">
        <v>10000</v>
      </c>
      <c r="E19" s="10">
        <v>2</v>
      </c>
      <c r="F19" s="9">
        <f>D19*E19</f>
        <v>20000</v>
      </c>
    </row>
    <row r="20" spans="1:6" s="4" customFormat="1" ht="15.75" x14ac:dyDescent="0.25">
      <c r="A20" s="7">
        <v>2</v>
      </c>
      <c r="B20" s="13" t="s">
        <v>16</v>
      </c>
      <c r="C20" s="9" t="s">
        <v>14</v>
      </c>
      <c r="D20" s="9">
        <v>3357.74</v>
      </c>
      <c r="E20" s="10">
        <v>1</v>
      </c>
      <c r="F20" s="9">
        <f t="shared" ref="F20:F27" si="0">D20*E20</f>
        <v>3357.74</v>
      </c>
    </row>
    <row r="21" spans="1:6" s="4" customFormat="1" ht="34.5" customHeight="1" x14ac:dyDescent="0.25">
      <c r="A21" s="7">
        <v>3</v>
      </c>
      <c r="B21" s="13" t="s">
        <v>13</v>
      </c>
      <c r="C21" s="9" t="s">
        <v>15</v>
      </c>
      <c r="D21" s="9">
        <v>1000</v>
      </c>
      <c r="E21" s="10">
        <v>40</v>
      </c>
      <c r="F21" s="9">
        <f t="shared" ref="F21:F22" si="1">D21*E21</f>
        <v>40000</v>
      </c>
    </row>
    <row r="22" spans="1:6" s="4" customFormat="1" ht="34.5" customHeight="1" x14ac:dyDescent="0.25">
      <c r="A22" s="7"/>
      <c r="B22" s="13"/>
      <c r="C22" s="9"/>
      <c r="D22" s="9"/>
      <c r="E22" s="10"/>
      <c r="F22" s="9">
        <f t="shared" si="1"/>
        <v>0</v>
      </c>
    </row>
    <row r="23" spans="1:6" s="4" customFormat="1" ht="51.75" customHeight="1" x14ac:dyDescent="0.25">
      <c r="A23" s="7"/>
      <c r="B23" s="13"/>
      <c r="C23" s="9"/>
      <c r="D23" s="9"/>
      <c r="E23" s="10"/>
      <c r="F23" s="9">
        <f t="shared" ref="F23" si="2">D23*E23</f>
        <v>0</v>
      </c>
    </row>
    <row r="24" spans="1:6" s="4" customFormat="1" ht="15.75" x14ac:dyDescent="0.25">
      <c r="A24" s="7">
        <v>4</v>
      </c>
      <c r="B24" s="13"/>
      <c r="C24" s="9"/>
      <c r="D24" s="9"/>
      <c r="E24" s="10"/>
      <c r="F24" s="9">
        <f t="shared" si="0"/>
        <v>0</v>
      </c>
    </row>
    <row r="25" spans="1:6" s="4" customFormat="1" ht="35.25" customHeight="1" x14ac:dyDescent="0.25">
      <c r="A25" s="7">
        <v>5</v>
      </c>
      <c r="B25" s="13"/>
      <c r="C25" s="9"/>
      <c r="D25" s="9"/>
      <c r="E25" s="10"/>
      <c r="F25" s="9">
        <f t="shared" si="0"/>
        <v>0</v>
      </c>
    </row>
    <row r="26" spans="1:6" s="4" customFormat="1" ht="47.25" customHeight="1" x14ac:dyDescent="0.25">
      <c r="A26" s="7"/>
      <c r="B26" s="13"/>
      <c r="C26" s="9"/>
      <c r="D26" s="9"/>
      <c r="E26" s="10"/>
      <c r="F26" s="9">
        <f t="shared" ref="F26" si="3">D26*E26</f>
        <v>0</v>
      </c>
    </row>
    <row r="27" spans="1:6" s="4" customFormat="1" ht="60.75" customHeight="1" x14ac:dyDescent="0.25">
      <c r="A27" s="7">
        <v>6</v>
      </c>
      <c r="B27" s="13"/>
      <c r="C27" s="9"/>
      <c r="D27" s="9"/>
      <c r="E27" s="10"/>
      <c r="F27" s="9">
        <f t="shared" si="0"/>
        <v>0</v>
      </c>
    </row>
    <row r="28" spans="1:6" s="4" customFormat="1" ht="16.5" customHeight="1" x14ac:dyDescent="0.25">
      <c r="A28" s="8">
        <v>1</v>
      </c>
      <c r="B28" s="11">
        <v>2</v>
      </c>
      <c r="C28" s="11">
        <v>3</v>
      </c>
      <c r="D28" s="12">
        <v>4</v>
      </c>
      <c r="E28" s="10">
        <v>5</v>
      </c>
      <c r="F28" s="14">
        <v>6</v>
      </c>
    </row>
    <row r="29" spans="1:6" ht="15.75" x14ac:dyDescent="0.25">
      <c r="A29" s="8">
        <v>9</v>
      </c>
      <c r="B29" s="13" t="s">
        <v>6</v>
      </c>
      <c r="C29" s="11"/>
      <c r="D29" s="12"/>
      <c r="E29" s="10"/>
      <c r="F29" s="9">
        <f>SUM(F19:F27)</f>
        <v>63357.74</v>
      </c>
    </row>
    <row r="30" spans="1:6" ht="15.75" x14ac:dyDescent="0.25">
      <c r="A30" s="8">
        <v>12</v>
      </c>
      <c r="B30" s="13" t="s">
        <v>7</v>
      </c>
      <c r="C30" s="15">
        <v>0.18</v>
      </c>
      <c r="D30" s="15"/>
      <c r="E30" s="10"/>
      <c r="F30" s="9">
        <f>F29*C30</f>
        <v>11404.393199999999</v>
      </c>
    </row>
    <row r="31" spans="1:6" ht="31.5" x14ac:dyDescent="0.25">
      <c r="A31" s="8">
        <v>13</v>
      </c>
      <c r="B31" s="13" t="s">
        <v>8</v>
      </c>
      <c r="C31" s="11"/>
      <c r="D31" s="11"/>
      <c r="E31" s="10"/>
      <c r="F31" s="9">
        <f>F29+F30</f>
        <v>74762.133199999997</v>
      </c>
    </row>
    <row r="32" spans="1:6" x14ac:dyDescent="0.25">
      <c r="A32" s="17"/>
      <c r="B32" s="17"/>
      <c r="C32" s="17"/>
      <c r="D32" s="17"/>
      <c r="E32" s="17"/>
      <c r="F32" s="17"/>
    </row>
    <row r="33" spans="1:6" ht="15.75" x14ac:dyDescent="0.25">
      <c r="A33" s="17"/>
      <c r="B33" s="26" t="s">
        <v>9</v>
      </c>
      <c r="C33" s="32"/>
      <c r="D33" s="32"/>
      <c r="E33" s="32"/>
      <c r="F33" s="32"/>
    </row>
    <row r="34" spans="1:6" ht="15" customHeight="1" x14ac:dyDescent="0.25">
      <c r="A34" s="17"/>
      <c r="B34" s="37"/>
      <c r="C34" s="38"/>
      <c r="D34" s="38"/>
      <c r="E34" s="38"/>
      <c r="F34" s="38"/>
    </row>
    <row r="35" spans="1:6" s="5" customFormat="1" ht="15" customHeight="1" x14ac:dyDescent="0.25">
      <c r="A35" s="17"/>
      <c r="B35" s="43" t="str">
        <f>SUBSTITUTE(PROPER(INDEX(n_4,MID(TEXT(F31,n0),1,1)+1)&amp;INDEX(n0x,MID(TEXT(F31,n0),2,1)+1,MID(TEXT(F31,n0),3,1)+1)&amp;IF(-MID(TEXT(F31,n0),1,3),"миллиард"&amp;VLOOKUP(MID(TEXT(F31,n0),3,1)*AND(MID(TEXT(F31,n0),2,1)-1),мил,2),"")&amp;INDEX(n_4,MID(TEXT(F31,n0),4,1)+1)&amp;INDEX(n0x,MID(TEXT(F31,n0),5,1)+1,MID(TEXT(F31,n0),6,1)+1)&amp;IF(-MID(TEXT(F31,n0),4,3),"миллион"&amp;VLOOKUP(MID(TEXT(F31,n0),6,1)*AND(MID(TEXT(F31,n0),5,1)-1),мил,2),"")&amp;INDEX(n_4,MID(TEXT(F31,n0),7,1)+1)&amp;INDEX(n1x,MID(TEXT(F31,n0),8,1)+1,MID(TEXT(F31,n0),9,1)+1)&amp;IF(-MID(TEXT(F31,n0),7,3),VLOOKUP(MID(TEXT(F31,n0),9,1)*AND(MID(TEXT(F31,n0),8,1)-1),тыс,2),"")&amp;INDEX(n_4,MID(TEXT(F31,n0),10,1)+1)&amp;INDEX(n0x,MID(TEXT(F31,n0),11,1)+1,MID(TEXT(F31,n0),12,1)+1)),"z"," ")&amp;IF(TRUNC(TEXT(F31,n0)),"","Ноль ")&amp;"рубл"&amp;VLOOKUP(MOD(MAX(MOD(MID(TEXT(F31,n0),11,2)-11,100),9),10),{0,"ь ";1,"я ";4,"ей "},2)&amp;RIGHT(TEXT(F31,n0),2)&amp;" копе"&amp;VLOOKUP(MOD(MAX(MOD(RIGHT(TEXT(F31,n0),2)-11,100),9),10),{0,"йка";1,"йки";4,"ек"},2)</f>
        <v>0000000Семьдесят четыре тысячи семьсот шестьдесят два рубля 13 копеек</v>
      </c>
      <c r="C35" s="44"/>
      <c r="D35" s="44"/>
      <c r="E35" s="51"/>
      <c r="F35" s="51"/>
    </row>
    <row r="36" spans="1:6" s="5" customFormat="1" ht="15" customHeight="1" x14ac:dyDescent="0.25">
      <c r="A36" s="17"/>
      <c r="B36" s="16"/>
      <c r="C36" s="27"/>
      <c r="D36" s="27"/>
      <c r="E36" s="27"/>
      <c r="F36" s="27"/>
    </row>
    <row r="37" spans="1:6" x14ac:dyDescent="0.25">
      <c r="A37" s="17"/>
      <c r="B37" s="32"/>
      <c r="C37" s="32"/>
      <c r="D37" s="32"/>
      <c r="E37" s="32"/>
      <c r="F37" s="32"/>
    </row>
    <row r="38" spans="1:6" ht="15.75" x14ac:dyDescent="0.25">
      <c r="A38" s="28"/>
      <c r="B38" s="31"/>
      <c r="C38" s="29"/>
      <c r="D38" s="39"/>
      <c r="E38" s="40"/>
      <c r="F38" s="40"/>
    </row>
    <row r="39" spans="1:6" ht="15.75" customHeight="1" x14ac:dyDescent="0.25">
      <c r="A39" s="2"/>
      <c r="B39" s="35"/>
      <c r="C39" s="30"/>
      <c r="D39" s="41"/>
      <c r="E39" s="40"/>
      <c r="F39" s="40"/>
    </row>
    <row r="43" spans="1:6" x14ac:dyDescent="0.25">
      <c r="F43" s="5"/>
    </row>
  </sheetData>
  <mergeCells count="13">
    <mergeCell ref="C12:F12"/>
    <mergeCell ref="C13:F13"/>
    <mergeCell ref="C15:F15"/>
    <mergeCell ref="C7:F7"/>
    <mergeCell ref="C8:F8"/>
    <mergeCell ref="C9:F9"/>
    <mergeCell ref="C11:F11"/>
    <mergeCell ref="A17:E17"/>
    <mergeCell ref="B34:F34"/>
    <mergeCell ref="D38:F38"/>
    <mergeCell ref="D39:F39"/>
    <mergeCell ref="A16:F16"/>
    <mergeCell ref="B35:F35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2CCB7E0FC9AA45B820075FEC72C137" ma:contentTypeVersion="0" ma:contentTypeDescription="Создание документа." ma:contentTypeScope="" ma:versionID="7d20cead94ec8773ac57a884e0a432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BAFE2-EFB6-4BF9-A13F-778EBCB10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BD5A4C-5F61-44C1-AA41-F430ABD7FB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36B1D-9E7F-4428-B371-DB13920EDD51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 5</vt:lpstr>
      <vt:lpstr>Лист1</vt:lpstr>
      <vt:lpstr>'Лот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2016-02-09T08:37:44Z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0x0101002B2CCB7E0FC9AA45B820075FEC72C137</vt:lpwstr>
  </property>
</Properties>
</file>