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5" i="1" l="1"/>
  <c r="N5" i="1"/>
  <c r="P5" i="1" s="1"/>
  <c r="F12" i="1" l="1"/>
  <c r="C12" i="1"/>
  <c r="G12" i="1" s="1"/>
  <c r="F11" i="1"/>
  <c r="C11" i="1"/>
  <c r="G11" i="1" s="1"/>
  <c r="L11" i="1" s="1"/>
  <c r="F10" i="1"/>
  <c r="C10" i="1"/>
  <c r="G10" i="1" s="1"/>
  <c r="F9" i="1"/>
  <c r="C9" i="1"/>
  <c r="G9" i="1" s="1"/>
  <c r="F8" i="1"/>
  <c r="C8" i="1"/>
  <c r="G8" i="1" s="1"/>
  <c r="F7" i="1"/>
  <c r="C7" i="1"/>
  <c r="G7" i="1" s="1"/>
  <c r="F6" i="1"/>
  <c r="C6" i="1"/>
  <c r="G6" i="1" s="1"/>
  <c r="M12" i="1" l="1"/>
  <c r="L12" i="1"/>
  <c r="H12" i="1"/>
  <c r="I12" i="1"/>
  <c r="I11" i="1"/>
  <c r="M11" i="1"/>
  <c r="H11" i="1"/>
  <c r="I10" i="1"/>
  <c r="L10" i="1"/>
  <c r="H10" i="1"/>
  <c r="M10" i="1"/>
  <c r="I9" i="1"/>
  <c r="L9" i="1"/>
  <c r="H9" i="1"/>
  <c r="M9" i="1"/>
  <c r="M8" i="1"/>
  <c r="I8" i="1"/>
  <c r="L8" i="1"/>
  <c r="H8" i="1"/>
  <c r="M7" i="1"/>
  <c r="L7" i="1"/>
  <c r="H7" i="1"/>
  <c r="I7" i="1"/>
  <c r="M6" i="1"/>
  <c r="L6" i="1"/>
  <c r="H6" i="1"/>
  <c r="I6" i="1"/>
  <c r="F5" i="1" l="1"/>
  <c r="C5" i="1"/>
  <c r="G5" i="1" s="1"/>
  <c r="L5" i="1" s="1"/>
  <c r="N11" i="1" s="1"/>
  <c r="P11" i="1" s="1"/>
  <c r="N6" i="1" l="1"/>
  <c r="P6" i="1" s="1"/>
  <c r="N8" i="1"/>
  <c r="P8" i="1" s="1"/>
  <c r="N10" i="1"/>
  <c r="P10" i="1" s="1"/>
  <c r="N9" i="1"/>
  <c r="P9" i="1" s="1"/>
  <c r="N7" i="1"/>
  <c r="P7" i="1" s="1"/>
  <c r="N12" i="1"/>
  <c r="P12" i="1" s="1"/>
  <c r="H5" i="1"/>
  <c r="M5" i="1"/>
  <c r="I5" i="1"/>
  <c r="O7" i="1" l="1"/>
  <c r="O8" i="1"/>
  <c r="O6" i="1"/>
  <c r="O11" i="1"/>
  <c r="O9" i="1"/>
  <c r="O10" i="1"/>
  <c r="O12" i="1"/>
</calcChain>
</file>

<file path=xl/sharedStrings.xml><?xml version="1.0" encoding="utf-8"?>
<sst xmlns="http://schemas.openxmlformats.org/spreadsheetml/2006/main" count="26" uniqueCount="18">
  <si>
    <t>диагональ</t>
  </si>
  <si>
    <t>дюйм</t>
  </si>
  <si>
    <t>см</t>
  </si>
  <si>
    <t>соотношение
сторон</t>
  </si>
  <si>
    <t>разрешение</t>
  </si>
  <si>
    <t>px</t>
  </si>
  <si>
    <t>размер пикселя</t>
  </si>
  <si>
    <t>размер экрана</t>
  </si>
  <si>
    <t>размер окна плеера</t>
  </si>
  <si>
    <t>Эталон</t>
  </si>
  <si>
    <t>Монитор 1</t>
  </si>
  <si>
    <t>Монитор 2</t>
  </si>
  <si>
    <t>Монитор 3</t>
  </si>
  <si>
    <t>Монитор 4</t>
  </si>
  <si>
    <t>Монитор 5</t>
  </si>
  <si>
    <t>Монитор 6</t>
  </si>
  <si>
    <t>Монитор 7</t>
  </si>
  <si>
    <t>Сопоставимые размеры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</si>
</sst>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??/??"/>
    <numFmt numFmtId="166" formatCode="0.0000"/>
    <numFmt numFmtId="167" formatCode="0.0%"/>
  </numFmts>
  <fonts count="2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</xdr:row>
      <xdr:rowOff>0</xdr:rowOff>
    </xdr:from>
    <xdr:to>
      <xdr:col>22</xdr:col>
      <xdr:colOff>389319</xdr:colOff>
      <xdr:row>26</xdr:row>
      <xdr:rowOff>24971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864" y="623455"/>
          <a:ext cx="3420000" cy="4433685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3</xdr:row>
      <xdr:rowOff>0</xdr:rowOff>
    </xdr:from>
    <xdr:to>
      <xdr:col>25</xdr:col>
      <xdr:colOff>591331</xdr:colOff>
      <xdr:row>11</xdr:row>
      <xdr:rowOff>9199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0" y="680357"/>
          <a:ext cx="1203652" cy="1560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zoomScale="70" zoomScaleNormal="70" workbookViewId="0">
      <selection activeCell="AB14" sqref="AB14"/>
    </sheetView>
  </sheetViews>
  <sheetFormatPr defaultRowHeight="15" x14ac:dyDescent="0.25"/>
  <cols>
    <col min="1" max="1" width="14.28515625" style="1" customWidth="1"/>
    <col min="2" max="2" width="6.28515625" style="1" bestFit="1" customWidth="1"/>
    <col min="3" max="5" width="6.42578125" style="1" customWidth="1"/>
    <col min="6" max="6" width="13.5703125" style="1" bestFit="1" customWidth="1"/>
    <col min="7" max="7" width="15.7109375" style="1" bestFit="1" customWidth="1"/>
    <col min="8" max="9" width="7.42578125" style="1" customWidth="1"/>
    <col min="10" max="13" width="6" style="1" customWidth="1"/>
    <col min="14" max="15" width="13.28515625" style="1" customWidth="1"/>
    <col min="16" max="16384" width="9.140625" style="1"/>
  </cols>
  <sheetData>
    <row r="1" spans="1:25" ht="18.75" x14ac:dyDescent="0.25">
      <c r="R1" s="13" t="s">
        <v>9</v>
      </c>
      <c r="Y1" s="13" t="s">
        <v>15</v>
      </c>
    </row>
    <row r="3" spans="1:25" ht="18.75" x14ac:dyDescent="0.25">
      <c r="B3" s="14" t="s">
        <v>0</v>
      </c>
      <c r="C3" s="14"/>
      <c r="D3" s="14" t="s">
        <v>4</v>
      </c>
      <c r="E3" s="14"/>
      <c r="F3" s="15" t="s">
        <v>3</v>
      </c>
      <c r="G3" s="1" t="s">
        <v>6</v>
      </c>
      <c r="H3" s="14" t="s">
        <v>7</v>
      </c>
      <c r="I3" s="14"/>
      <c r="J3" s="14" t="s">
        <v>8</v>
      </c>
      <c r="K3" s="14"/>
      <c r="L3" s="14"/>
      <c r="M3" s="14"/>
      <c r="N3" s="24" t="s">
        <v>17</v>
      </c>
      <c r="O3" s="24"/>
      <c r="S3" s="12"/>
      <c r="T3" s="12"/>
      <c r="U3" s="12"/>
      <c r="V3" s="12"/>
      <c r="W3" s="12"/>
      <c r="X3" s="12"/>
    </row>
    <row r="4" spans="1:25" ht="15.75" thickBot="1" x14ac:dyDescent="0.3">
      <c r="B4" s="1" t="s">
        <v>1</v>
      </c>
      <c r="C4" s="1" t="s">
        <v>2</v>
      </c>
      <c r="D4" s="14" t="s">
        <v>5</v>
      </c>
      <c r="E4" s="14"/>
      <c r="F4" s="14"/>
      <c r="G4" s="1" t="s">
        <v>2</v>
      </c>
      <c r="H4" s="14" t="s">
        <v>2</v>
      </c>
      <c r="I4" s="14"/>
      <c r="J4" s="14" t="s">
        <v>5</v>
      </c>
      <c r="K4" s="14"/>
      <c r="L4" s="14" t="s">
        <v>2</v>
      </c>
      <c r="M4" s="14"/>
      <c r="N4" s="25" t="s">
        <v>5</v>
      </c>
      <c r="O4" s="25" t="s">
        <v>5</v>
      </c>
      <c r="R4" s="9"/>
    </row>
    <row r="5" spans="1:25" ht="15.75" thickBot="1" x14ac:dyDescent="0.3">
      <c r="A5" s="16" t="s">
        <v>9</v>
      </c>
      <c r="B5" s="17">
        <v>17</v>
      </c>
      <c r="C5" s="18">
        <f t="shared" ref="C5:C12" si="0">B5*2.54</f>
        <v>43.18</v>
      </c>
      <c r="D5" s="19">
        <v>1280</v>
      </c>
      <c r="E5" s="19">
        <v>1024</v>
      </c>
      <c r="F5" s="20">
        <f t="shared" ref="F5:F12" si="1">D5/E5</f>
        <v>1.25</v>
      </c>
      <c r="G5" s="21">
        <f t="shared" ref="G5:G12" si="2">C5/SQRT(D5^2+E5^2)</f>
        <v>2.6342121243554728E-2</v>
      </c>
      <c r="H5" s="18">
        <f t="shared" ref="H5:H12" si="3">D5*G5</f>
        <v>33.717915191750052</v>
      </c>
      <c r="I5" s="18">
        <f t="shared" ref="I5:I12" si="4">E5*G5</f>
        <v>26.974332153400042</v>
      </c>
      <c r="J5" s="22">
        <v>361</v>
      </c>
      <c r="K5" s="22">
        <v>468</v>
      </c>
      <c r="L5" s="23">
        <f t="shared" ref="L5:L12" si="5">J5*G5</f>
        <v>9.5095057689232565</v>
      </c>
      <c r="M5" s="23">
        <f t="shared" ref="M5:M12" si="6">K5*G5</f>
        <v>12.328112741983613</v>
      </c>
      <c r="N5" s="26">
        <f>+J5</f>
        <v>361</v>
      </c>
      <c r="O5" s="27">
        <f>+K5</f>
        <v>468</v>
      </c>
      <c r="P5" s="28">
        <f>+N5/$N$5</f>
        <v>1</v>
      </c>
    </row>
    <row r="6" spans="1:25" x14ac:dyDescent="0.25">
      <c r="A6" s="1" t="s">
        <v>10</v>
      </c>
      <c r="B6" s="7">
        <v>19</v>
      </c>
      <c r="C6" s="3">
        <f t="shared" si="0"/>
        <v>48.26</v>
      </c>
      <c r="D6" s="2">
        <v>1280</v>
      </c>
      <c r="E6" s="2">
        <v>1024</v>
      </c>
      <c r="F6" s="4">
        <f t="shared" si="1"/>
        <v>1.25</v>
      </c>
      <c r="G6" s="6">
        <f t="shared" si="2"/>
        <v>2.9441194331031751E-2</v>
      </c>
      <c r="H6" s="3">
        <f t="shared" si="3"/>
        <v>37.68472874372064</v>
      </c>
      <c r="I6" s="3">
        <f t="shared" si="4"/>
        <v>30.147782994976513</v>
      </c>
      <c r="J6" s="8">
        <v>361</v>
      </c>
      <c r="K6" s="8">
        <v>468</v>
      </c>
      <c r="L6" s="10">
        <f t="shared" si="5"/>
        <v>10.628271153502462</v>
      </c>
      <c r="M6" s="10">
        <f t="shared" si="6"/>
        <v>13.77847894692286</v>
      </c>
      <c r="N6" s="25">
        <f>ROUND($J$5*L6/$L$5,0)</f>
        <v>403</v>
      </c>
      <c r="O6" s="25">
        <f>ROUND($K$5*M6/$M$5,0)</f>
        <v>523</v>
      </c>
      <c r="P6" s="28">
        <f t="shared" ref="P6:P12" si="7">+N6/$N$5</f>
        <v>1.1163434903047091</v>
      </c>
      <c r="R6" s="9"/>
    </row>
    <row r="7" spans="1:25" x14ac:dyDescent="0.25">
      <c r="A7" s="11" t="s">
        <v>11</v>
      </c>
      <c r="B7" s="7">
        <v>24</v>
      </c>
      <c r="C7" s="3">
        <f t="shared" si="0"/>
        <v>60.96</v>
      </c>
      <c r="D7" s="2">
        <v>1920</v>
      </c>
      <c r="E7" s="2">
        <v>1200</v>
      </c>
      <c r="F7" s="4">
        <f t="shared" si="1"/>
        <v>1.6</v>
      </c>
      <c r="G7" s="6">
        <f t="shared" si="2"/>
        <v>2.6923946152161544E-2</v>
      </c>
      <c r="H7" s="3">
        <f t="shared" si="3"/>
        <v>51.693976612150166</v>
      </c>
      <c r="I7" s="3">
        <f t="shared" si="4"/>
        <v>32.308735382593852</v>
      </c>
      <c r="J7" s="8">
        <v>361</v>
      </c>
      <c r="K7" s="8">
        <v>468</v>
      </c>
      <c r="L7" s="10">
        <f t="shared" si="5"/>
        <v>9.7195445609303182</v>
      </c>
      <c r="M7" s="10">
        <f t="shared" si="6"/>
        <v>12.600406799211603</v>
      </c>
      <c r="N7" s="25">
        <f t="shared" ref="N7:N12" si="8">ROUND($J$5*L7/$L$5,0)</f>
        <v>369</v>
      </c>
      <c r="O7" s="25">
        <f t="shared" ref="O7:O12" si="9">ROUND($K$5*M7/$M$5,0)</f>
        <v>478</v>
      </c>
      <c r="P7" s="28">
        <f t="shared" si="7"/>
        <v>1.0221606648199446</v>
      </c>
    </row>
    <row r="8" spans="1:25" x14ac:dyDescent="0.25">
      <c r="A8" s="11" t="s">
        <v>12</v>
      </c>
      <c r="B8" s="7">
        <v>23</v>
      </c>
      <c r="C8" s="3">
        <f t="shared" si="0"/>
        <v>58.42</v>
      </c>
      <c r="D8" s="2">
        <v>1920</v>
      </c>
      <c r="E8" s="2">
        <v>1080</v>
      </c>
      <c r="F8" s="4">
        <f t="shared" si="1"/>
        <v>1.7777777777777777</v>
      </c>
      <c r="G8" s="6">
        <f t="shared" si="2"/>
        <v>2.6519501499383421E-2</v>
      </c>
      <c r="H8" s="3">
        <f t="shared" si="3"/>
        <v>50.917442878816168</v>
      </c>
      <c r="I8" s="3">
        <f t="shared" si="4"/>
        <v>28.641061619334096</v>
      </c>
      <c r="J8" s="8">
        <v>361</v>
      </c>
      <c r="K8" s="8">
        <v>468</v>
      </c>
      <c r="L8" s="10">
        <f t="shared" si="5"/>
        <v>9.5735400412774148</v>
      </c>
      <c r="M8" s="10">
        <f t="shared" si="6"/>
        <v>12.41112670171144</v>
      </c>
      <c r="N8" s="25">
        <f t="shared" si="8"/>
        <v>363</v>
      </c>
      <c r="O8" s="25">
        <f t="shared" si="9"/>
        <v>471</v>
      </c>
      <c r="P8" s="28">
        <f t="shared" si="7"/>
        <v>1.0055401662049861</v>
      </c>
    </row>
    <row r="9" spans="1:25" s="5" customFormat="1" x14ac:dyDescent="0.25">
      <c r="A9" s="11" t="s">
        <v>13</v>
      </c>
      <c r="B9" s="7">
        <v>20</v>
      </c>
      <c r="C9" s="3">
        <f t="shared" si="0"/>
        <v>50.8</v>
      </c>
      <c r="D9" s="2">
        <v>1920</v>
      </c>
      <c r="E9" s="2">
        <v>1080</v>
      </c>
      <c r="F9" s="4">
        <f t="shared" si="1"/>
        <v>1.7777777777777777</v>
      </c>
      <c r="G9" s="6">
        <f t="shared" si="2"/>
        <v>2.3060436086420364E-2</v>
      </c>
      <c r="H9" s="3">
        <f t="shared" si="3"/>
        <v>44.276037285927096</v>
      </c>
      <c r="I9" s="3">
        <f t="shared" si="4"/>
        <v>24.905270973333995</v>
      </c>
      <c r="J9" s="8">
        <v>361</v>
      </c>
      <c r="K9" s="8">
        <v>468</v>
      </c>
      <c r="L9" s="10">
        <f t="shared" si="5"/>
        <v>8.3248174271977522</v>
      </c>
      <c r="M9" s="10">
        <f t="shared" si="6"/>
        <v>10.792284088444731</v>
      </c>
      <c r="N9" s="25">
        <f t="shared" si="8"/>
        <v>316</v>
      </c>
      <c r="O9" s="25">
        <f t="shared" si="9"/>
        <v>410</v>
      </c>
      <c r="P9" s="28">
        <f t="shared" si="7"/>
        <v>0.8753462603878116</v>
      </c>
    </row>
    <row r="10" spans="1:25" x14ac:dyDescent="0.25">
      <c r="A10" s="11" t="s">
        <v>14</v>
      </c>
      <c r="B10" s="7">
        <v>13.3</v>
      </c>
      <c r="C10" s="3">
        <f t="shared" si="0"/>
        <v>33.782000000000004</v>
      </c>
      <c r="D10" s="2">
        <v>1920</v>
      </c>
      <c r="E10" s="2">
        <v>1080</v>
      </c>
      <c r="F10" s="4">
        <f t="shared" si="1"/>
        <v>1.7777777777777777</v>
      </c>
      <c r="G10" s="6">
        <f t="shared" si="2"/>
        <v>1.5335189997469545E-2</v>
      </c>
      <c r="H10" s="3">
        <f t="shared" si="3"/>
        <v>29.443564795141526</v>
      </c>
      <c r="I10" s="3">
        <f t="shared" si="4"/>
        <v>16.562005197267109</v>
      </c>
      <c r="J10" s="8">
        <v>361</v>
      </c>
      <c r="K10" s="8">
        <v>468</v>
      </c>
      <c r="L10" s="10">
        <f t="shared" si="5"/>
        <v>5.5360035890865058</v>
      </c>
      <c r="M10" s="10">
        <f t="shared" si="6"/>
        <v>7.1768689188157468</v>
      </c>
      <c r="N10" s="25">
        <f t="shared" si="8"/>
        <v>210</v>
      </c>
      <c r="O10" s="25">
        <f t="shared" si="9"/>
        <v>272</v>
      </c>
      <c r="P10" s="28">
        <f t="shared" si="7"/>
        <v>0.5817174515235457</v>
      </c>
    </row>
    <row r="11" spans="1:25" x14ac:dyDescent="0.25">
      <c r="A11" s="11" t="s">
        <v>15</v>
      </c>
      <c r="B11" s="7">
        <v>13.3</v>
      </c>
      <c r="C11" s="3">
        <f t="shared" si="0"/>
        <v>33.782000000000004</v>
      </c>
      <c r="D11" s="2">
        <v>3200</v>
      </c>
      <c r="E11" s="2">
        <v>1800</v>
      </c>
      <c r="F11" s="4">
        <f t="shared" si="1"/>
        <v>1.7777777777777777</v>
      </c>
      <c r="G11" s="6">
        <f t="shared" si="2"/>
        <v>9.2011139984817282E-3</v>
      </c>
      <c r="H11" s="3">
        <f t="shared" si="3"/>
        <v>29.44356479514153</v>
      </c>
      <c r="I11" s="3">
        <f t="shared" si="4"/>
        <v>16.562005197267112</v>
      </c>
      <c r="J11" s="8">
        <v>361</v>
      </c>
      <c r="K11" s="8">
        <v>468</v>
      </c>
      <c r="L11" s="10">
        <f t="shared" si="5"/>
        <v>3.321602153451904</v>
      </c>
      <c r="M11" s="10">
        <f t="shared" si="6"/>
        <v>4.3061213512894492</v>
      </c>
      <c r="N11" s="25">
        <f t="shared" si="8"/>
        <v>126</v>
      </c>
      <c r="O11" s="25">
        <f t="shared" si="9"/>
        <v>163</v>
      </c>
      <c r="P11" s="28">
        <f t="shared" si="7"/>
        <v>0.34903047091412742</v>
      </c>
    </row>
    <row r="12" spans="1:25" x14ac:dyDescent="0.25">
      <c r="A12" s="11" t="s">
        <v>16</v>
      </c>
      <c r="B12" s="7">
        <v>11.6</v>
      </c>
      <c r="C12" s="3">
        <f t="shared" si="0"/>
        <v>29.463999999999999</v>
      </c>
      <c r="D12" s="2">
        <v>1920</v>
      </c>
      <c r="E12" s="2">
        <v>1080</v>
      </c>
      <c r="F12" s="4">
        <f t="shared" si="1"/>
        <v>1.7777777777777777</v>
      </c>
      <c r="G12" s="6">
        <f t="shared" si="2"/>
        <v>1.3375052930123811E-2</v>
      </c>
      <c r="H12" s="3">
        <f t="shared" si="3"/>
        <v>25.680101625837718</v>
      </c>
      <c r="I12" s="3">
        <f t="shared" si="4"/>
        <v>14.445057164533717</v>
      </c>
      <c r="J12" s="8">
        <v>361</v>
      </c>
      <c r="K12" s="8">
        <v>468</v>
      </c>
      <c r="L12" s="10">
        <f t="shared" si="5"/>
        <v>4.8283941077746961</v>
      </c>
      <c r="M12" s="10">
        <f t="shared" si="6"/>
        <v>6.2595247712979436</v>
      </c>
      <c r="N12" s="25">
        <f t="shared" si="8"/>
        <v>183</v>
      </c>
      <c r="O12" s="25">
        <f t="shared" si="9"/>
        <v>238</v>
      </c>
      <c r="P12" s="28">
        <f t="shared" si="7"/>
        <v>0.50692520775623273</v>
      </c>
    </row>
    <row r="13" spans="1:25" x14ac:dyDescent="0.25">
      <c r="A13" s="11"/>
    </row>
  </sheetData>
  <mergeCells count="10">
    <mergeCell ref="N3:O3"/>
    <mergeCell ref="J4:K4"/>
    <mergeCell ref="L4:M4"/>
    <mergeCell ref="J3:M3"/>
    <mergeCell ref="B3:C3"/>
    <mergeCell ref="D3:E3"/>
    <mergeCell ref="D4:E4"/>
    <mergeCell ref="F3:F4"/>
    <mergeCell ref="H3:I3"/>
    <mergeCell ref="H4:I4"/>
  </mergeCells>
  <dataValidations count="1">
    <dataValidation type="list" allowBlank="1" showInputMessage="1" showErrorMessage="1" sqref="Y1">
      <formula1>$A$6:$A$12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2014-04-03T09:39:33Z</dcterms:modified>
</cp:coreProperties>
</file>