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035" windowHeight="8700" activeTab="0"/>
  </bookViews>
  <sheets>
    <sheet name="Лист1" sheetId="1" r:id="rId1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<sst xmlns="http://schemas.openxmlformats.org/spreadsheetml/2006/main" count="30" uniqueCount="29">
  <si>
    <t>Длина:</t>
  </si>
  <si>
    <t>Имена:</t>
  </si>
  <si>
    <t>Константы:</t>
  </si>
  <si>
    <t>Случайные числа:</t>
  </si>
  <si>
    <t>Формула ENG:</t>
  </si>
  <si>
    <t>Формула РУС:</t>
  </si>
  <si>
    <t>n0</t>
  </si>
  <si>
    <t>n0x</t>
  </si>
  <si>
    <t>n1x</t>
  </si>
  <si>
    <t>={"";"одинz";"дваz";"триz";"четыреz";"пятьz";"шестьz";"семьz";"восемьz";"девятьz"}</t>
  </si>
  <si>
    <t>={"десятьz";"одиннадцатьz";"двенадцатьz";"тринадцатьz";"четырнадцатьz";"пятнадцатьz";"шестнадцатьz";"семнадцатьz";"восемнадцатьz";"девятнадцатьz"}</t>
  </si>
  <si>
    <t>={"";"стоz";"двестиz";"тристаz";"четырестаz";"пятьсотz";"шестьсотz";"семьсотz";"восемьсотz";"девятьсотz"}</t>
  </si>
  <si>
    <t>={"";"однаz";"двеz";"триz";"четыреz";"пятьz";"шестьz";"семьz";"восемьz";"девятьz"}</t>
  </si>
  <si>
    <t>СУММА ПРОПИСЬЮ</t>
  </si>
  <si>
    <t>n_1</t>
  </si>
  <si>
    <t>n_2</t>
  </si>
  <si>
    <t>n_3</t>
  </si>
  <si>
    <t>n_4</t>
  </si>
  <si>
    <t>n_5</t>
  </si>
  <si>
    <t>мил</t>
  </si>
  <si>
    <t>={0;"овz":1;"z":2;"аz":5;"овz"}</t>
  </si>
  <si>
    <t>тыс</t>
  </si>
  <si>
    <t>={0;"тысячz":1;"тысячаz":2;"тысячиz":5;"тысячz"}</t>
  </si>
  <si>
    <t>=ПОДСТАВИТЬ(ПРОПНАЧ(ИНДЕКС(n_4;ПСТР(ТЕКСТ(A1;n0);1;1)+1)&amp;ИНДЕКС(n0x;ПСТР(ТЕКСТ(A1;n0);2;1)+1;ПСТР(ТЕКСТ(A1;n0);3;1)+1)&amp;ЕСЛИ(-ПСТР(ТЕКСТ(A1;n0);1;3);"миллиард"&amp;ВПР(ПСТР(ТЕКСТ(A1;n0);3;1)*И(ПСТР(ТЕКСТ(A1;n0);2;1)-1);мил;2);"")&amp;ИНДЕКС(n_4;ПСТР(ТЕКСТ(A1;n0);4;1)+1)&amp;ИНДЕКС(n0x;ПСТР(ТЕКСТ(A1;n0);5;1)+1;ПСТР(ТЕКСТ(A1;n0);6;1)+1)&amp;ЕСЛИ(-ПСТР(ТЕКСТ(A1;n0);4;3);"миллион"&amp;ВПР(ПСТР(ТЕКСТ(A1;n0);6;1)*И(ПСТР(ТЕКСТ(A1;n0);5;1)-1);мил;2);"")&amp;ИНДЕКС(n_4;ПСТР(ТЕКСТ(A1;n0);7;1)+1)&amp;ИНДЕКС(n1x;ПСТР(ТЕКСТ(A1;n0);8;1)+1;ПСТР(ТЕКСТ(A1;n0);9;1)+1)&amp;ЕСЛИ(-ПСТР(ТЕКСТ(A1;n0);7;3);ВПР(ПСТР(ТЕКСТ(A1;n0);9;1)*И(ПСТР(ТЕКСТ(A1;n0);8;1)-1);тыс;2);"")&amp;ИНДЕКС(n_4;ПСТР(ТЕКСТ(A1;n0);10;1)+1)&amp;ИНДЕКС(n0x;ПСТР(ТЕКСТ(A1;n0);11;1)+1;ПСТР(ТЕКСТ(A1;n0);12;1)+1));"z";" ")&amp;ЕСЛИ(ОТБР(ТЕКСТ(A1;n0));"";"Ноль ")&amp;"рубл"&amp;ВПР(ОСТАТ(МАКС(ОСТАТ(ПСТР(ТЕКСТ(A1;n0);11;2)-11;100);9);10);{0;"ь ":1;"я ":4;"ей "};2)&amp;ПРАВСИМВ(ТЕКСТ(A1;n0);2)&amp;" копе"&amp;ВПР(ОСТАТ(МАКС(ОСТАТ(ПРАВСИМВ(ТЕКСТ(A1;n0);2)-11;100);9);10);{0;"йка":1;"йки":4;"ек"};2)</t>
  </si>
  <si>
    <t>=SUBSTITUTE(PROPER(INDEX(n_4,MID(TEXT(A1,n0),1,1)+1)&amp;INDEX(n0x,MID(TEXT(A1,n0),2,1)+1,MID(TEXT(A1,n0),3,1)+1)&amp;IF(-MID(TEXT(A1,n0),1,3),"миллиард"&amp;VLOOKUP(MID(TEXT(A1,n0),3,1)*AND(MID(TEXT(A1,n0),2,1)-1),мил,2),"")&amp;INDEX(n_4,MID(TEXT(A1,n0),4,1)+1)&amp;INDEX(n0x,MID(TEXT(A1,n0),5,1)+1,MID(TEXT(A1,n0),6,1)+1)&amp;IF(-MID(TEXT(A1,n0),4,3),"миллион"&amp;VLOOKUP(MID(TEXT(A1,n0),6,1)*AND(MID(TEXT(A1,n0),5,1)-1),мил,2),"")&amp;INDEX(n_4,MID(TEXT(A1,n0),7,1)+1)&amp;INDEX(n1x,MID(TEXT(A1,n0),8,1)+1,MID(TEXT(A1,n0),9,1)+1)&amp;IF(-MID(TEXT(A1,n0),7,3),VLOOKUP(MID(TEXT(A1,n0),9,1)*AND(MID(TEXT(A1,n0),8,1)-1),тыс,2),"")&amp;INDEX(n_4,MID(TEXT(A1,n0),10,1)+1)&amp;INDEX(n0x,MID(TEXT(A1,n0),11,1)+1,MID(TEXT(A1,n0),12,1)+1)),"z"," ")&amp;IF(TRUNC(TEXT(A1,n0)),"","Ноль ")&amp;"рубл"&amp;VLOOKUP(MOD(MAX(MOD(MID(TEXT(A1,n0),11,2)-11,100),9),10),{0,"ь ";1,"я ";4,"ей "},2)&amp;RIGHT(TEXT(A1,n0),2)&amp;" копе"&amp;VLOOKUP(MOD(MAX(MOD(RIGHT(TEXT(A1,n0),2)-11,100),9),10),{0,"йка";1,"йки";4,"ек"},2)</t>
  </si>
  <si>
    <t>=ЕСЛИ(n_3=1;n_2;n_3&amp;n_1)</t>
  </si>
  <si>
    <t>=ЕСЛИ(n_3=1;n_2;n_3&amp;n_5)</t>
  </si>
  <si>
    <t>={"":1:"двадцатьz":"тридцатьz":"сорокz":"пятьдесятz":"шестьдесятz":"семьдесятz":"восемьдесятz":"девяностоz"}</t>
  </si>
  <si>
    <t>="000000000000"&amp;ПСТР(1/2;2;1)&amp;"00"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</si>
</sst>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8.8515625" style="0" customWidth="1"/>
    <col min="2" max="2" width="9.7109375" style="0" bestFit="1" customWidth="1"/>
  </cols>
  <sheetData>
    <row r="1" spans="1:2" s="8" customFormat="1" ht="18">
      <c r="A1" s="8" t="s">
        <v>13</v>
      </c>
      <c r="B1" s="12"/>
    </row>
    <row r="2" s="9" customFormat="1" ht="12.75">
      <c r="B2" s="7"/>
    </row>
    <row r="3" spans="1:2" ht="12.75">
      <c r="A3" s="4">
        <v>999999999999.99</v>
      </c>
      <c r="B3" s="12" t="str">
        <f>SUBSTITUTE(PROPER(INDEX(n_4,MID(TEXT(A3,n0),1,1)+1)&amp;INDEX(n0x,MID(TEXT(A3,n0),2,1)+1,MID(TEXT(A3,n0),3,1)+1)&amp;IF(-MID(TEXT(A3,n0),1,3),"миллиард"&amp;VLOOKUP(MID(TEXT(A3,n0),3,1)*AND(MID(TEXT(A3,n0),2,1)-1),мил,2),"")&amp;INDEX(n_4,MID(TEXT(A3,n0),4,1)+1)&amp;INDEX(n0x,MID(TEXT(A3,n0),5,1)+1,MID(TEXT(A3,n0),6,1)+1)&amp;IF(-MID(TEXT(A3,n0),4,3),"миллион"&amp;VLOOKUP(MID(TEXT(A3,n0),6,1)*AND(MID(TEXT(A3,n0),5,1)-1),мил,2),"")&amp;INDEX(n_4,MID(TEXT(A3,n0),7,1)+1)&amp;INDEX(n1x,MID(TEXT(A3,n0),8,1)+1,MID(TEXT(A3,n0),9,1)+1)&amp;IF(-MID(TEXT(A3,n0),7,3),VLOOKUP(MID(TEXT(A3,n0),9,1)*AND(MID(TEXT(A3,n0),8,1)-1),тыс,2),"")&amp;INDEX(n_4,MID(TEXT(A3,n0),10,1)+1)&amp;INDEX(n0x,MID(TEXT(A3,n0),11,1)+1,MID(TEXT(A3,n0),12,1)+1)),"z"," ")&amp;IF(TRUNC(TEXT(A3,n0)),"","Ноль ")&amp;"рубл"&amp;VLOOKUP(MOD(MAX(MOD(MID(TEXT(A3,n0),11,2)-11,100),9),10),{0,"ь ";1,"я ";4,"ей "},2)&amp;RIGHT(TEXT(A3,n0),2)&amp;" копе"&amp;VLOOKUP(MOD(MAX(MOD(RIGHT(TEXT(A3,n0),2)-11,100),9),10),{0,"йка";1,"йки";4,"ек"},2)</f>
        <v>Девятьсот девяносто девять миллиардов девятьсот девяносто девять миллионов девятьсот девяносто девять тысяч девятьсот девяносто девять рублей 99 копеек</v>
      </c>
    </row>
    <row r="4" spans="1:13" s="5" customFormat="1" ht="12.75">
      <c r="A4" s="5" t="s">
        <v>2</v>
      </c>
      <c r="F4"/>
      <c r="G4"/>
      <c r="H4"/>
      <c r="J4"/>
      <c r="K4"/>
      <c r="L4"/>
      <c r="M4"/>
    </row>
    <row r="5" spans="1:2" ht="12.75">
      <c r="A5" s="4">
        <v>0.23</v>
      </c>
      <c r="B5" s="12" t="str">
        <f>SUBSTITUTE(PROPER(INDEX(n_4,MID(TEXT(A5,n0),1,1)+1)&amp;INDEX(n0x,MID(TEXT(A5,n0),2,1)+1,MID(TEXT(A5,n0),3,1)+1)&amp;IF(-MID(TEXT(A5,n0),1,3),"миллиард"&amp;VLOOKUP(MID(TEXT(A5,n0),3,1)*AND(MID(TEXT(A5,n0),2,1)-1),мил,2),"")&amp;INDEX(n_4,MID(TEXT(A5,n0),4,1)+1)&amp;INDEX(n0x,MID(TEXT(A5,n0),5,1)+1,MID(TEXT(A5,n0),6,1)+1)&amp;IF(-MID(TEXT(A5,n0),4,3),"миллион"&amp;VLOOKUP(MID(TEXT(A5,n0),6,1)*AND(MID(TEXT(A5,n0),5,1)-1),мил,2),"")&amp;INDEX(n_4,MID(TEXT(A5,n0),7,1)+1)&amp;INDEX(n1x,MID(TEXT(A5,n0),8,1)+1,MID(TEXT(A5,n0),9,1)+1)&amp;IF(-MID(TEXT(A5,n0),7,3),VLOOKUP(MID(TEXT(A5,n0),9,1)*AND(MID(TEXT(A5,n0),8,1)-1),тыс,2),"")&amp;INDEX(n_4,MID(TEXT(A5,n0),10,1)+1)&amp;INDEX(n0x,MID(TEXT(A5,n0),11,1)+1,MID(TEXT(A5,n0),12,1)+1)),"z"," ")&amp;IF(TRUNC(TEXT(A5,n0)),"","Ноль ")&amp;"белорусских рубл"&amp;VLOOKUP(MOD(MAX(MOD(MID(TEXT(A5,n0),11,2)-11,100),9),10),{0,"ь ";1,"я ";4,"ей "},2)&amp;RIGHT(TEXT(A5,n0),2)&amp;" копе"&amp;VLOOKUP(MOD(MAX(MOD(RIGHT(TEXT(A5,n0),2)-11,100),9),10),{0,"йка";1,"йки";4,"ек"},2)</f>
        <v>Ноль белорусских рублей 23 копейки</v>
      </c>
    </row>
    <row r="6" spans="1:2" ht="12.75">
      <c r="A6" s="4">
        <v>1</v>
      </c>
      <c r="B6" s="12" t="str">
        <f>SUBSTITUTE(PROPER(INDEX(n_4,MID(TEXT(A6,n0),1,1)+1)&amp;INDEX(n0x,MID(TEXT(A6,n0),2,1)+1,MID(TEXT(A6,n0),3,1)+1)&amp;IF(-MID(TEXT(A6,n0),1,3),"миллиард"&amp;VLOOKUP(MID(TEXT(A6,n0),3,1)*AND(MID(TEXT(A6,n0),2,1)-1),мил,2),"")&amp;INDEX(n_4,MID(TEXT(A6,n0),4,1)+1)&amp;INDEX(n0x,MID(TEXT(A6,n0),5,1)+1,MID(TEXT(A6,n0),6,1)+1)&amp;IF(-MID(TEXT(A6,n0),4,3),"миллион"&amp;VLOOKUP(MID(TEXT(A6,n0),6,1)*AND(MID(TEXT(A6,n0),5,1)-1),мил,2),"")&amp;INDEX(n_4,MID(TEXT(A6,n0),7,1)+1)&amp;INDEX(n1x,MID(TEXT(A6,n0),8,1)+1,MID(TEXT(A6,n0),9,1)+1)&amp;IF(-MID(TEXT(A6,n0),7,3),VLOOKUP(MID(TEXT(A6,n0),9,1)*AND(MID(TEXT(A6,n0),8,1)-1),тыс,2),"")&amp;INDEX(n_4,MID(TEXT(A6,n0),10,1)+1)&amp;INDEX(n0x,MID(TEXT(A6,n0),11,1)+1,MID(TEXT(A6,n0),12,1)+1)),"z"," ")&amp;IF(TRUNC(TEXT(A6,n0)),"","Ноль ")&amp;"белорусских рубл"&amp;VLOOKUP(MOD(MAX(MOD(MID(TEXT(A6,n0),11,2)-11,100),9),10),{0,"ь ";1,"я ";4,"ей "},2)&amp;RIGHT(TEXT(A6,n0),2)&amp;" копе"&amp;VLOOKUP(MOD(MAX(MOD(RIGHT(TEXT(A6,n0),2)-11,100),9),10),{0,"йка";1,"йки";4,"ек"},2)</f>
        <v>Один белорусских рубль 00 копеек</v>
      </c>
    </row>
    <row r="7" spans="1:2" ht="12.75">
      <c r="A7" s="4">
        <v>2.01</v>
      </c>
      <c r="B7" s="12" t="str">
        <f>SUBSTITUTE(PROPER(INDEX(n_4,MID(TEXT(A7,n0),1,1)+1)&amp;INDEX(n0x,MID(TEXT(A7,n0),2,1)+1,MID(TEXT(A7,n0),3,1)+1)&amp;IF(-MID(TEXT(A7,n0),1,3),"миллиард"&amp;VLOOKUP(MID(TEXT(A7,n0),3,1)*AND(MID(TEXT(A7,n0),2,1)-1),мил,2),"")&amp;INDEX(n_4,MID(TEXT(A7,n0),4,1)+1)&amp;INDEX(n0x,MID(TEXT(A7,n0),5,1)+1,MID(TEXT(A7,n0),6,1)+1)&amp;IF(-MID(TEXT(A7,n0),4,3),"миллион"&amp;VLOOKUP(MID(TEXT(A7,n0),6,1)*AND(MID(TEXT(A7,n0),5,1)-1),мил,2),"")&amp;INDEX(n_4,MID(TEXT(A7,n0),7,1)+1)&amp;INDEX(n1x,MID(TEXT(A7,n0),8,1)+1,MID(TEXT(A7,n0),9,1)+1)&amp;IF(-MID(TEXT(A7,n0),7,3),VLOOKUP(MID(TEXT(A7,n0),9,1)*AND(MID(TEXT(A7,n0),8,1)-1),тыс,2),"")&amp;INDEX(n_4,MID(TEXT(A7,n0),10,1)+1)&amp;INDEX(n0x,MID(TEXT(A7,n0),11,1)+1,MID(TEXT(A7,n0),12,1)+1)),"z"," ")&amp;IF(TRUNC(TEXT(A7,n0)),"","Ноль ")&amp;"белорусских рубл"&amp;VLOOKUP(MOD(MAX(MOD(MID(TEXT(A7,n0),11,2)-11,100),9),10),{0,"ь ";1,"я ";4,"ей "},2)&amp;RIGHT(TEXT(A7,n0),2)&amp;" копе"&amp;VLOOKUP(MOD(MAX(MOD(RIGHT(TEXT(A7,n0),2)-11,100),9),10),{0,"йка";1,"йки";4,"ек"},2)</f>
        <v>Два белорусских рубля 01 копейка</v>
      </c>
    </row>
    <row r="8" spans="1:2" ht="12.75">
      <c r="A8" s="4">
        <v>4.99</v>
      </c>
      <c r="B8" s="12" t="str">
        <f>SUBSTITUTE(PROPER(INDEX(n_4,MID(TEXT(A8,n0),1,1)+1)&amp;INDEX(n0x,MID(TEXT(A8,n0),2,1)+1,MID(TEXT(A8,n0),3,1)+1)&amp;IF(-MID(TEXT(A8,n0),1,3),"миллиард"&amp;VLOOKUP(MID(TEXT(A8,n0),3,1)*AND(MID(TEXT(A8,n0),2,1)-1),мил,2),"")&amp;INDEX(n_4,MID(TEXT(A8,n0),4,1)+1)&amp;INDEX(n0x,MID(TEXT(A8,n0),5,1)+1,MID(TEXT(A8,n0),6,1)+1)&amp;IF(-MID(TEXT(A8,n0),4,3),"миллион"&amp;VLOOKUP(MID(TEXT(A8,n0),6,1)*AND(MID(TEXT(A8,n0),5,1)-1),мил,2),"")&amp;INDEX(n_4,MID(TEXT(A8,n0),7,1)+1)&amp;INDEX(n1x,MID(TEXT(A8,n0),8,1)+1,MID(TEXT(A8,n0),9,1)+1)&amp;IF(-MID(TEXT(A8,n0),7,3),VLOOKUP(MID(TEXT(A8,n0),9,1)*AND(MID(TEXT(A8,n0),8,1)-1),тыс,2),"")&amp;INDEX(n_4,MID(TEXT(A8,n0),10,1)+1)&amp;INDEX(n0x,MID(TEXT(A8,n0),11,1)+1,MID(TEXT(A8,n0),12,1)+1)),"z"," ")&amp;IF(TRUNC(TEXT(A8,n0)),"","Ноль ")&amp;"белорусских рубл"&amp;VLOOKUP(MOD(MAX(MOD(MID(TEXT(A8,n0),11,2)-11,100),9),10),{0,"ь ";1,"я ";4,"ей "},2)&amp;RIGHT(TEXT(A8,n0),2)&amp;" копе"&amp;VLOOKUP(MOD(MAX(MOD(RIGHT(TEXT(A8,n0),2)-11,100),9),10),{0,"йка";1,"йки";4,"ек"},2)</f>
        <v>Четыре белорусских рубля 99 копеек</v>
      </c>
    </row>
    <row r="9" spans="1:2" ht="12.75">
      <c r="A9" s="4">
        <v>5.11</v>
      </c>
      <c r="B9" s="12" t="str">
        <f>SUBSTITUTE(PROPER(INDEX(n_4,MID(TEXT(A9,n0),1,1)+1)&amp;INDEX(n0x,MID(TEXT(A9,n0),2,1)+1,MID(TEXT(A9,n0),3,1)+1)&amp;IF(-MID(TEXT(A9,n0),1,3),"миллиард"&amp;VLOOKUP(MID(TEXT(A9,n0),3,1)*AND(MID(TEXT(A9,n0),2,1)-1),мил,2),"")&amp;INDEX(n_4,MID(TEXT(A9,n0),4,1)+1)&amp;INDEX(n0x,MID(TEXT(A9,n0),5,1)+1,MID(TEXT(A9,n0),6,1)+1)&amp;IF(-MID(TEXT(A9,n0),4,3),"миллион"&amp;VLOOKUP(MID(TEXT(A9,n0),6,1)*AND(MID(TEXT(A9,n0),5,1)-1),мил,2),"")&amp;INDEX(n_4,MID(TEXT(A9,n0),7,1)+1)&amp;INDEX(n1x,MID(TEXT(A9,n0),8,1)+1,MID(TEXT(A9,n0),9,1)+1)&amp;IF(-MID(TEXT(A9,n0),7,3),VLOOKUP(MID(TEXT(A9,n0),9,1)*AND(MID(TEXT(A9,n0),8,1)-1),тыс,2),"")&amp;INDEX(n_4,MID(TEXT(A9,n0),10,1)+1)&amp;INDEX(n0x,MID(TEXT(A9,n0),11,1)+1,MID(TEXT(A9,n0),12,1)+1)),"z"," ")&amp;IF(TRUNC(TEXT(A9,n0)),"","Ноль ")&amp;"белорусских рубл"&amp;VLOOKUP(MOD(MAX(MOD(MID(TEXT(A9,n0),11,2)-11,100),9),10),{0,"ь ";1,"я ";4,"ей "},2)&amp;RIGHT(TEXT(A9,n0),2)&amp;" копе"&amp;VLOOKUP(MOD(MAX(MOD(RIGHT(TEXT(A9,n0),2)-11,100),9),10),{0,"йка";1,"йки";4,"ек"},2)</f>
        <v>Пять белорусских рублей 11 копеек</v>
      </c>
    </row>
    <row r="10" spans="1:2" ht="12.75">
      <c r="A10" s="4">
        <v>10.12</v>
      </c>
      <c r="B10" s="12" t="str">
        <f>SUBSTITUTE(PROPER(INDEX(n_4,MID(TEXT(A10,n0),1,1)+1)&amp;INDEX(n0x,MID(TEXT(A10,n0),2,1)+1,MID(TEXT(A10,n0),3,1)+1)&amp;IF(-MID(TEXT(A10,n0),1,3),"миллиард"&amp;VLOOKUP(MID(TEXT(A10,n0),3,1)*AND(MID(TEXT(A10,n0),2,1)-1),мил,2),"")&amp;INDEX(n_4,MID(TEXT(A10,n0),4,1)+1)&amp;INDEX(n0x,MID(TEXT(A10,n0),5,1)+1,MID(TEXT(A10,n0),6,1)+1)&amp;IF(-MID(TEXT(A10,n0),4,3),"миллион"&amp;VLOOKUP(MID(TEXT(A10,n0),6,1)*AND(MID(TEXT(A10,n0),5,1)-1),мил,2),"")&amp;INDEX(n_4,MID(TEXT(A10,n0),7,1)+1)&amp;INDEX(n1x,MID(TEXT(A10,n0),8,1)+1,MID(TEXT(A10,n0),9,1)+1)&amp;IF(-MID(TEXT(A10,n0),7,3),VLOOKUP(MID(TEXT(A10,n0),9,1)*AND(MID(TEXT(A10,n0),8,1)-1),тыс,2),"")&amp;INDEX(n_4,MID(TEXT(A10,n0),10,1)+1)&amp;INDEX(n0x,MID(TEXT(A10,n0),11,1)+1,MID(TEXT(A10,n0),12,1)+1)),"z"," ")&amp;IF(TRUNC(TEXT(A10,n0)),"","Ноль ")&amp;"белорусских рубл"&amp;VLOOKUP(MOD(MAX(MOD(MID(TEXT(A10,n0),11,2)-11,100),9),10),{0,"ь ";1,"я ";4,"ей "},2)&amp;RIGHT(TEXT(A10,n0),2)&amp;" копе"&amp;VLOOKUP(MOD(MAX(MOD(RIGHT(TEXT(A10,n0),2)-11,100),9),10),{0,"йка";1,"йки";4,"ек"},2)</f>
        <v>Десять белорусских рублей 12 копеек</v>
      </c>
    </row>
    <row r="11" spans="1:2" ht="12.75">
      <c r="A11" s="4">
        <v>11.21</v>
      </c>
      <c r="B11" s="12" t="str">
        <f>SUBSTITUTE(PROPER(INDEX(n_4,MID(TEXT(A11,n0),1,1)+1)&amp;INDEX(n0x,MID(TEXT(A11,n0),2,1)+1,MID(TEXT(A11,n0),3,1)+1)&amp;IF(-MID(TEXT(A11,n0),1,3),"миллиард"&amp;VLOOKUP(MID(TEXT(A11,n0),3,1)*AND(MID(TEXT(A11,n0),2,1)-1),мил,2),"")&amp;INDEX(n_4,MID(TEXT(A11,n0),4,1)+1)&amp;INDEX(n0x,MID(TEXT(A11,n0),5,1)+1,MID(TEXT(A11,n0),6,1)+1)&amp;IF(-MID(TEXT(A11,n0),4,3),"миллион"&amp;VLOOKUP(MID(TEXT(A11,n0),6,1)*AND(MID(TEXT(A11,n0),5,1)-1),мил,2),"")&amp;INDEX(n_4,MID(TEXT(A11,n0),7,1)+1)&amp;INDEX(n1x,MID(TEXT(A11,n0),8,1)+1,MID(TEXT(A11,n0),9,1)+1)&amp;IF(-MID(TEXT(A11,n0),7,3),VLOOKUP(MID(TEXT(A11,n0),9,1)*AND(MID(TEXT(A11,n0),8,1)-1),тыс,2),"")&amp;INDEX(n_4,MID(TEXT(A11,n0),10,1)+1)&amp;INDEX(n0x,MID(TEXT(A11,n0),11,1)+1,MID(TEXT(A11,n0),12,1)+1)),"z"," ")&amp;IF(TRUNC(TEXT(A11,n0)),"","Ноль ")&amp;"белорусских рубл"&amp;VLOOKUP(MOD(MAX(MOD(MID(TEXT(A11,n0),11,2)-11,100),9),10),{0,"ь ";1,"я ";4,"ей "},2)&amp;RIGHT(TEXT(A11,n0),2)&amp;" копе"&amp;VLOOKUP(MOD(MAX(MOD(RIGHT(TEXT(A11,n0),2)-11,100),9),10),{0,"йка";1,"йки";4,"ек"},2)</f>
        <v>Одиннадцать белорусских рублей 21 копейка</v>
      </c>
    </row>
    <row r="12" spans="1:2" ht="12.75">
      <c r="A12" s="4">
        <v>12.43</v>
      </c>
      <c r="B12" s="12" t="str">
        <f>SUBSTITUTE(PROPER(INDEX(n_4,MID(TEXT(A12,n0),1,1)+1)&amp;INDEX(n0x,MID(TEXT(A12,n0),2,1)+1,MID(TEXT(A12,n0),3,1)+1)&amp;IF(-MID(TEXT(A12,n0),1,3),"миллиард"&amp;VLOOKUP(MID(TEXT(A12,n0),3,1)*AND(MID(TEXT(A12,n0),2,1)-1),мил,2),"")&amp;INDEX(n_4,MID(TEXT(A12,n0),4,1)+1)&amp;INDEX(n0x,MID(TEXT(A12,n0),5,1)+1,MID(TEXT(A12,n0),6,1)+1)&amp;IF(-MID(TEXT(A12,n0),4,3),"миллион"&amp;VLOOKUP(MID(TEXT(A12,n0),6,1)*AND(MID(TEXT(A12,n0),5,1)-1),мил,2),"")&amp;INDEX(n_4,MID(TEXT(A12,n0),7,1)+1)&amp;INDEX(n1x,MID(TEXT(A12,n0),8,1)+1,MID(TEXT(A12,n0),9,1)+1)&amp;IF(-MID(TEXT(A12,n0),7,3),VLOOKUP(MID(TEXT(A12,n0),9,1)*AND(MID(TEXT(A12,n0),8,1)-1),тыс,2),"")&amp;INDEX(n_4,MID(TEXT(A12,n0),10,1)+1)&amp;INDEX(n0x,MID(TEXT(A12,n0),11,1)+1,MID(TEXT(A12,n0),12,1)+1)),"z"," ")&amp;IF(TRUNC(TEXT(A12,n0)),"","Ноль ")&amp;"белорусских рубл"&amp;VLOOKUP(MOD(MAX(MOD(MID(TEXT(A12,n0),11,2)-11,100),9),10),{0,"ь ";1,"я ";4,"ей "},2)&amp;RIGHT(TEXT(A12,n0),2)&amp;" копе"&amp;VLOOKUP(MOD(MAX(MOD(RIGHT(TEXT(A12,n0),2)-11,100),9),10),{0,"йка";1,"йки";4,"ек"},2)</f>
        <v>Двенадцать белорусских рублей 43 копейки</v>
      </c>
    </row>
    <row r="13" spans="1:2" ht="12.75">
      <c r="A13" s="4">
        <v>21</v>
      </c>
      <c r="B13" s="12" t="str">
        <f>SUBSTITUTE(PROPER(INDEX(n_4,MID(TEXT(A13,n0),1,1)+1)&amp;INDEX(n0x,MID(TEXT(A13,n0),2,1)+1,MID(TEXT(A13,n0),3,1)+1)&amp;IF(-MID(TEXT(A13,n0),1,3),"миллиард"&amp;VLOOKUP(MID(TEXT(A13,n0),3,1)*AND(MID(TEXT(A13,n0),2,1)-1),мил,2),"")&amp;INDEX(n_4,MID(TEXT(A13,n0),4,1)+1)&amp;INDEX(n0x,MID(TEXT(A13,n0),5,1)+1,MID(TEXT(A13,n0),6,1)+1)&amp;IF(-MID(TEXT(A13,n0),4,3),"миллион"&amp;VLOOKUP(MID(TEXT(A13,n0),6,1)*AND(MID(TEXT(A13,n0),5,1)-1),мил,2),"")&amp;INDEX(n_4,MID(TEXT(A13,n0),7,1)+1)&amp;INDEX(n1x,MID(TEXT(A13,n0),8,1)+1,MID(TEXT(A13,n0),9,1)+1)&amp;IF(-MID(TEXT(A13,n0),7,3),VLOOKUP(MID(TEXT(A13,n0),9,1)*AND(MID(TEXT(A13,n0),8,1)-1),тыс,2),"")&amp;INDEX(n_4,MID(TEXT(A13,n0),10,1)+1)&amp;INDEX(n0x,MID(TEXT(A13,n0),11,1)+1,MID(TEXT(A13,n0),12,1)+1)),"z"," ")&amp;IF(TRUNC(TEXT(A13,n0)),"","Ноль ")&amp;"белорусских рубл"&amp;VLOOKUP(MOD(MAX(MOD(MID(TEXT(A13,n0),11,2)-11,100),9),10),{0,"ь ";1,"я ";4,"ей "},2)&amp;RIGHT(TEXT(A13,n0),2)&amp;" копе"&amp;VLOOKUP(MOD(MAX(MOD(RIGHT(TEXT(A13,n0),2)-11,100),9),10),{0,"йка";1,"йки";4,"ек"},2)</f>
        <v>Двадцать один белорусских рубль 00 копеек</v>
      </c>
    </row>
    <row r="14" spans="1:2" ht="12.75">
      <c r="A14" s="4">
        <v>100</v>
      </c>
      <c r="B14" s="12" t="str">
        <f>SUBSTITUTE(PROPER(INDEX(n_4,MID(TEXT(A14,n0),1,1)+1)&amp;INDEX(n0x,MID(TEXT(A14,n0),2,1)+1,MID(TEXT(A14,n0),3,1)+1)&amp;IF(-MID(TEXT(A14,n0),1,3),"миллиард"&amp;VLOOKUP(MID(TEXT(A14,n0),3,1)*AND(MID(TEXT(A14,n0),2,1)-1),мил,2),"")&amp;INDEX(n_4,MID(TEXT(A14,n0),4,1)+1)&amp;INDEX(n0x,MID(TEXT(A14,n0),5,1)+1,MID(TEXT(A14,n0),6,1)+1)&amp;IF(-MID(TEXT(A14,n0),4,3),"миллион"&amp;VLOOKUP(MID(TEXT(A14,n0),6,1)*AND(MID(TEXT(A14,n0),5,1)-1),мил,2),"")&amp;INDEX(n_4,MID(TEXT(A14,n0),7,1)+1)&amp;INDEX(n1x,MID(TEXT(A14,n0),8,1)+1,MID(TEXT(A14,n0),9,1)+1)&amp;IF(-MID(TEXT(A14,n0),7,3),VLOOKUP(MID(TEXT(A14,n0),9,1)*AND(MID(TEXT(A14,n0),8,1)-1),тыс,2),"")&amp;INDEX(n_4,MID(TEXT(A14,n0),10,1)+1)&amp;INDEX(n0x,MID(TEXT(A14,n0),11,1)+1,MID(TEXT(A14,n0),12,1)+1)),"z"," ")&amp;IF(TRUNC(TEXT(A14,n0)),"","Ноль ")&amp;"белорусских рубл"&amp;VLOOKUP(MOD(MAX(MOD(MID(TEXT(A14,n0),11,2)-11,100),9),10),{0,"ь ";1,"я ";4,"ей "},2)&amp;RIGHT(TEXT(A14,n0),2)&amp;" копе"&amp;VLOOKUP(MOD(MAX(MOD(RIGHT(TEXT(A14,n0),2)-11,100),9),10),{0,"йка";1,"йки";4,"ек"},2)</f>
        <v>Сто белорусских рублей 00 копеек</v>
      </c>
    </row>
    <row r="15" spans="1:2" ht="12.75">
      <c r="A15" s="4">
        <v>101.2</v>
      </c>
      <c r="B15" s="12" t="str">
        <f>SUBSTITUTE(PROPER(INDEX(n_4,MID(TEXT(A15,n0),1,1)+1)&amp;INDEX(n0x,MID(TEXT(A15,n0),2,1)+1,MID(TEXT(A15,n0),3,1)+1)&amp;IF(-MID(TEXT(A15,n0),1,3),"миллиард"&amp;VLOOKUP(MID(TEXT(A15,n0),3,1)*AND(MID(TEXT(A15,n0),2,1)-1),мил,2),"")&amp;INDEX(n_4,MID(TEXT(A15,n0),4,1)+1)&amp;INDEX(n0x,MID(TEXT(A15,n0),5,1)+1,MID(TEXT(A15,n0),6,1)+1)&amp;IF(-MID(TEXT(A15,n0),4,3),"миллион"&amp;VLOOKUP(MID(TEXT(A15,n0),6,1)*AND(MID(TEXT(A15,n0),5,1)-1),мил,2),"")&amp;INDEX(n_4,MID(TEXT(A15,n0),7,1)+1)&amp;INDEX(n1x,MID(TEXT(A15,n0),8,1)+1,MID(TEXT(A15,n0),9,1)+1)&amp;IF(-MID(TEXT(A15,n0),7,3),VLOOKUP(MID(TEXT(A15,n0),9,1)*AND(MID(TEXT(A15,n0),8,1)-1),тыс,2),"")&amp;INDEX(n_4,MID(TEXT(A15,n0),10,1)+1)&amp;INDEX(n0x,MID(TEXT(A15,n0),11,1)+1,MID(TEXT(A15,n0),12,1)+1)),"z"," ")&amp;IF(TRUNC(TEXT(A15,n0)),"","Ноль ")&amp;"белорусских рубл"&amp;VLOOKUP(MOD(MAX(MOD(MID(TEXT(A15,n0),11,2)-11,100),9),10),{0,"ь ";1,"я ";4,"ей "},2)&amp;RIGHT(TEXT(A15,n0),2)&amp;" копе"&amp;VLOOKUP(MOD(MAX(MOD(RIGHT(TEXT(A15,n0),2)-11,100),9),10),{0,"йка";1,"йки";4,"ек"},2)</f>
        <v>Сто один белорусских рубль 20 копеек</v>
      </c>
    </row>
    <row r="16" spans="1:2" ht="12.75">
      <c r="A16" s="4">
        <v>121.22</v>
      </c>
      <c r="B16" s="12" t="str">
        <f>SUBSTITUTE(PROPER(INDEX(n_4,MID(TEXT(A16,n0),1,1)+1)&amp;INDEX(n0x,MID(TEXT(A16,n0),2,1)+1,MID(TEXT(A16,n0),3,1)+1)&amp;IF(-MID(TEXT(A16,n0),1,3),"миллиард"&amp;VLOOKUP(MID(TEXT(A16,n0),3,1)*AND(MID(TEXT(A16,n0),2,1)-1),мил,2),"")&amp;INDEX(n_4,MID(TEXT(A16,n0),4,1)+1)&amp;INDEX(n0x,MID(TEXT(A16,n0),5,1)+1,MID(TEXT(A16,n0),6,1)+1)&amp;IF(-MID(TEXT(A16,n0),4,3),"миллион"&amp;VLOOKUP(MID(TEXT(A16,n0),6,1)*AND(MID(TEXT(A16,n0),5,1)-1),мил,2),"")&amp;INDEX(n_4,MID(TEXT(A16,n0),7,1)+1)&amp;INDEX(n1x,MID(TEXT(A16,n0),8,1)+1,MID(TEXT(A16,n0),9,1)+1)&amp;IF(-MID(TEXT(A16,n0),7,3),VLOOKUP(MID(TEXT(A16,n0),9,1)*AND(MID(TEXT(A16,n0),8,1)-1),тыс,2),"")&amp;INDEX(n_4,MID(TEXT(A16,n0),10,1)+1)&amp;INDEX(n0x,MID(TEXT(A16,n0),11,1)+1,MID(TEXT(A16,n0),12,1)+1)),"z"," ")&amp;IF(TRUNC(TEXT(A16,n0)),"","Ноль ")&amp;"белорусских рубл"&amp;VLOOKUP(MOD(MAX(MOD(MID(TEXT(A16,n0),11,2)-11,100),9),10),{0,"ь ";1,"я ";4,"ей "},2)&amp;RIGHT(TEXT(A16,n0),2)&amp;" копе"&amp;VLOOKUP(MOD(MAX(MOD(RIGHT(TEXT(A16,n0),2)-11,100),9),10),{0,"йка";1,"йки";4,"ек"},2)</f>
        <v>Сто двадцать один белорусских рубль 22 копейки</v>
      </c>
    </row>
    <row r="17" spans="1:2" ht="12.75">
      <c r="A17" s="4">
        <v>1000.16</v>
      </c>
      <c r="B17" s="12" t="str">
        <f>SUBSTITUTE(PROPER(INDEX(n_4,MID(TEXT(A17,n0),1,1)+1)&amp;INDEX(n0x,MID(TEXT(A17,n0),2,1)+1,MID(TEXT(A17,n0),3,1)+1)&amp;IF(-MID(TEXT(A17,n0),1,3),"миллиард"&amp;VLOOKUP(MID(TEXT(A17,n0),3,1)*AND(MID(TEXT(A17,n0),2,1)-1),мил,2),"")&amp;INDEX(n_4,MID(TEXT(A17,n0),4,1)+1)&amp;INDEX(n0x,MID(TEXT(A17,n0),5,1)+1,MID(TEXT(A17,n0),6,1)+1)&amp;IF(-MID(TEXT(A17,n0),4,3),"миллион"&amp;VLOOKUP(MID(TEXT(A17,n0),6,1)*AND(MID(TEXT(A17,n0),5,1)-1),мил,2),"")&amp;INDEX(n_4,MID(TEXT(A17,n0),7,1)+1)&amp;INDEX(n1x,MID(TEXT(A17,n0),8,1)+1,MID(TEXT(A17,n0),9,1)+1)&amp;IF(-MID(TEXT(A17,n0),7,3),VLOOKUP(MID(TEXT(A17,n0),9,1)*AND(MID(TEXT(A17,n0),8,1)-1),тыс,2),"")&amp;INDEX(n_4,MID(TEXT(A17,n0),10,1)+1)&amp;INDEX(n0x,MID(TEXT(A17,n0),11,1)+1,MID(TEXT(A17,n0),12,1)+1)),"z"," ")&amp;IF(TRUNC(TEXT(A17,n0)),"","Ноль ")&amp;"белорусских рубл"&amp;VLOOKUP(MOD(MAX(MOD(MID(TEXT(A17,n0),11,2)-11,100),9),10),{0,"ь ";1,"я ";4,"ей "},2)&amp;RIGHT(TEXT(A17,n0),2)&amp;" копе"&amp;VLOOKUP(MOD(MAX(MOD(RIGHT(TEXT(A17,n0),2)-11,100),9),10),{0,"йка";1,"йки";4,"ек"},2)</f>
        <v>Одна тысяча белорусских рублей 16 копеек</v>
      </c>
    </row>
    <row r="18" spans="1:2" ht="12.75">
      <c r="A18" s="4">
        <v>1002.51</v>
      </c>
      <c r="B18" s="12" t="str">
        <f>SUBSTITUTE(PROPER(INDEX(n_4,MID(TEXT(A18,n0),1,1)+1)&amp;INDEX(n0x,MID(TEXT(A18,n0),2,1)+1,MID(TEXT(A18,n0),3,1)+1)&amp;IF(-MID(TEXT(A18,n0),1,3),"миллиард"&amp;VLOOKUP(MID(TEXT(A18,n0),3,1)*AND(MID(TEXT(A18,n0),2,1)-1),мил,2),"")&amp;INDEX(n_4,MID(TEXT(A18,n0),4,1)+1)&amp;INDEX(n0x,MID(TEXT(A18,n0),5,1)+1,MID(TEXT(A18,n0),6,1)+1)&amp;IF(-MID(TEXT(A18,n0),4,3),"миллион"&amp;VLOOKUP(MID(TEXT(A18,n0),6,1)*AND(MID(TEXT(A18,n0),5,1)-1),мил,2),"")&amp;INDEX(n_4,MID(TEXT(A18,n0),7,1)+1)&amp;INDEX(n1x,MID(TEXT(A18,n0),8,1)+1,MID(TEXT(A18,n0),9,1)+1)&amp;IF(-MID(TEXT(A18,n0),7,3),VLOOKUP(MID(TEXT(A18,n0),9,1)*AND(MID(TEXT(A18,n0),8,1)-1),тыс,2),"")&amp;INDEX(n_4,MID(TEXT(A18,n0),10,1)+1)&amp;INDEX(n0x,MID(TEXT(A18,n0),11,1)+1,MID(TEXT(A18,n0),12,1)+1)),"z"," ")&amp;IF(TRUNC(TEXT(A18,n0)),"","Ноль ")&amp;"белорусских рубл"&amp;VLOOKUP(MOD(MAX(MOD(MID(TEXT(A18,n0),11,2)-11,100),9),10),{0,"ь ";1,"я ";4,"ей "},2)&amp;RIGHT(TEXT(A18,n0),2)&amp;" копе"&amp;VLOOKUP(MOD(MAX(MOD(RIGHT(TEXT(A18,n0),2)-11,100),9),10),{0,"йка";1,"йки";4,"ек"},2)</f>
        <v>Одна тысяча два белорусских рубля 51 копейка</v>
      </c>
    </row>
    <row r="19" spans="1:2" ht="12.75">
      <c r="A19" s="4">
        <v>120101.1</v>
      </c>
      <c r="B19" s="12" t="str">
        <f>SUBSTITUTE(PROPER(INDEX(n_4,MID(TEXT(A19,n0),1,1)+1)&amp;INDEX(n0x,MID(TEXT(A19,n0),2,1)+1,MID(TEXT(A19,n0),3,1)+1)&amp;IF(-MID(TEXT(A19,n0),1,3),"миллиард"&amp;VLOOKUP(MID(TEXT(A19,n0),3,1)*AND(MID(TEXT(A19,n0),2,1)-1),мил,2),"")&amp;INDEX(n_4,MID(TEXT(A19,n0),4,1)+1)&amp;INDEX(n0x,MID(TEXT(A19,n0),5,1)+1,MID(TEXT(A19,n0),6,1)+1)&amp;IF(-MID(TEXT(A19,n0),4,3),"миллион"&amp;VLOOKUP(MID(TEXT(A19,n0),6,1)*AND(MID(TEXT(A19,n0),5,1)-1),мил,2),"")&amp;INDEX(n_4,MID(TEXT(A19,n0),7,1)+1)&amp;INDEX(n1x,MID(TEXT(A19,n0),8,1)+1,MID(TEXT(A19,n0),9,1)+1)&amp;IF(-MID(TEXT(A19,n0),7,3),VLOOKUP(MID(TEXT(A19,n0),9,1)*AND(MID(TEXT(A19,n0),8,1)-1),тыс,2),"")&amp;INDEX(n_4,MID(TEXT(A19,n0),10,1)+1)&amp;INDEX(n0x,MID(TEXT(A19,n0),11,1)+1,MID(TEXT(A19,n0),12,1)+1)),"z"," ")&amp;IF(TRUNC(TEXT(A19,n0)),"","Ноль ")&amp;"белорусских рубл"&amp;VLOOKUP(MOD(MAX(MOD(MID(TEXT(A19,n0),11,2)-11,100),9),10),{0,"ь ";1,"я ";4,"ей "},2)&amp;RIGHT(TEXT(A19,n0),2)&amp;" копе"&amp;VLOOKUP(MOD(MAX(MOD(RIGHT(TEXT(A19,n0),2)-11,100),9),10),{0,"йка";1,"йки";4,"ек"},2)</f>
        <v>Сто двадцать тысяч сто один белорусских рубль 10 копеек</v>
      </c>
    </row>
    <row r="20" spans="1:2" ht="12.75">
      <c r="A20" s="4">
        <v>2000000</v>
      </c>
      <c r="B20" s="12" t="str">
        <f>SUBSTITUTE(PROPER(INDEX(n_4,MID(TEXT(A20,n0),1,1)+1)&amp;INDEX(n0x,MID(TEXT(A20,n0),2,1)+1,MID(TEXT(A20,n0),3,1)+1)&amp;IF(-MID(TEXT(A20,n0),1,3),"миллиард"&amp;VLOOKUP(MID(TEXT(A20,n0),3,1)*AND(MID(TEXT(A20,n0),2,1)-1),мил,2),"")&amp;INDEX(n_4,MID(TEXT(A20,n0),4,1)+1)&amp;INDEX(n0x,MID(TEXT(A20,n0),5,1)+1,MID(TEXT(A20,n0),6,1)+1)&amp;IF(-MID(TEXT(A20,n0),4,3),"миллион"&amp;VLOOKUP(MID(TEXT(A20,n0),6,1)*AND(MID(TEXT(A20,n0),5,1)-1),мил,2),"")&amp;INDEX(n_4,MID(TEXT(A20,n0),7,1)+1)&amp;INDEX(n1x,MID(TEXT(A20,n0),8,1)+1,MID(TEXT(A20,n0),9,1)+1)&amp;IF(-MID(TEXT(A20,n0),7,3),VLOOKUP(MID(TEXT(A20,n0),9,1)*AND(MID(TEXT(A20,n0),8,1)-1),тыс,2),"")&amp;INDEX(n_4,MID(TEXT(A20,n0),10,1)+1)&amp;INDEX(n0x,MID(TEXT(A20,n0),11,1)+1,MID(TEXT(A20,n0),12,1)+1)),"z"," ")&amp;IF(TRUNC(TEXT(A20,n0)),"","Ноль ")&amp;"белорусских рубл"&amp;VLOOKUP(MOD(MAX(MOD(MID(TEXT(A20,n0),11,2)-11,100),9),10),{0,"ь ";1,"я ";4,"ей "},2)&amp;RIGHT(TEXT(A20,n0),2)&amp;" копе"&amp;VLOOKUP(MOD(MAX(MOD(RIGHT(TEXT(A20,n0),2)-11,100),9),10),{0,"йка";1,"йки";4,"ек"},2)</f>
        <v>Два миллиона белорусских рублей 00 копеек</v>
      </c>
    </row>
    <row r="21" spans="1:2" ht="12.75">
      <c r="A21" s="4">
        <v>11102345.23</v>
      </c>
      <c r="B21" s="12" t="str">
        <f>SUBSTITUTE(PROPER(INDEX(n_4,MID(TEXT(A21,n0),1,1)+1)&amp;INDEX(n0x,MID(TEXT(A21,n0),2,1)+1,MID(TEXT(A21,n0),3,1)+1)&amp;IF(-MID(TEXT(A21,n0),1,3),"миллиард"&amp;VLOOKUP(MID(TEXT(A21,n0),3,1)*AND(MID(TEXT(A21,n0),2,1)-1),мил,2),"")&amp;INDEX(n_4,MID(TEXT(A21,n0),4,1)+1)&amp;INDEX(n0x,MID(TEXT(A21,n0),5,1)+1,MID(TEXT(A21,n0),6,1)+1)&amp;IF(-MID(TEXT(A21,n0),4,3),"миллион"&amp;VLOOKUP(MID(TEXT(A21,n0),6,1)*AND(MID(TEXT(A21,n0),5,1)-1),мил,2),"")&amp;INDEX(n_4,MID(TEXT(A21,n0),7,1)+1)&amp;INDEX(n1x,MID(TEXT(A21,n0),8,1)+1,MID(TEXT(A21,n0),9,1)+1)&amp;IF(-MID(TEXT(A21,n0),7,3),VLOOKUP(MID(TEXT(A21,n0),9,1)*AND(MID(TEXT(A21,n0),8,1)-1),тыс,2),"")&amp;INDEX(n_4,MID(TEXT(A21,n0),10,1)+1)&amp;INDEX(n0x,MID(TEXT(A21,n0),11,1)+1,MID(TEXT(A21,n0),12,1)+1)),"z"," ")&amp;IF(TRUNC(TEXT(A21,n0)),"","Ноль ")&amp;"белорусских рубл"&amp;VLOOKUP(MOD(MAX(MOD(MID(TEXT(A21,n0),11,2)-11,100),9),10),{0,"ь ";1,"я ";4,"ей "},2)&amp;RIGHT(TEXT(A21,n0),2)&amp;" копе"&amp;VLOOKUP(MOD(MAX(MOD(RIGHT(TEXT(A21,n0),2)-11,100),9),10),{0,"йка";1,"йки";4,"ек"},2)</f>
        <v>Одиннадцать миллионов сто две тысячи триста сорок пять белорусских рублей 23 копейки</v>
      </c>
    </row>
    <row r="22" spans="1:2" ht="12.75">
      <c r="A22" s="4">
        <v>123456789.32</v>
      </c>
      <c r="B22" s="12" t="str">
        <f>SUBSTITUTE(PROPER(INDEX(n_4,MID(TEXT(A22,n0),1,1)+1)&amp;INDEX(n0x,MID(TEXT(A22,n0),2,1)+1,MID(TEXT(A22,n0),3,1)+1)&amp;IF(-MID(TEXT(A22,n0),1,3),"миллиард"&amp;VLOOKUP(MID(TEXT(A22,n0),3,1)*AND(MID(TEXT(A22,n0),2,1)-1),мил,2),"")&amp;INDEX(n_4,MID(TEXT(A22,n0),4,1)+1)&amp;INDEX(n0x,MID(TEXT(A22,n0),5,1)+1,MID(TEXT(A22,n0),6,1)+1)&amp;IF(-MID(TEXT(A22,n0),4,3),"миллион"&amp;VLOOKUP(MID(TEXT(A22,n0),6,1)*AND(MID(TEXT(A22,n0),5,1)-1),мил,2),"")&amp;INDEX(n_4,MID(TEXT(A22,n0),7,1)+1)&amp;INDEX(n1x,MID(TEXT(A22,n0),8,1)+1,MID(TEXT(A22,n0),9,1)+1)&amp;IF(-MID(TEXT(A22,n0),7,3),VLOOKUP(MID(TEXT(A22,n0),9,1)*AND(MID(TEXT(A22,n0),8,1)-1),тыс,2),"")&amp;INDEX(n_4,MID(TEXT(A22,n0),10,1)+1)&amp;INDEX(n0x,MID(TEXT(A22,n0),11,1)+1,MID(TEXT(A22,n0),12,1)+1)),"z"," ")&amp;IF(TRUNC(TEXT(A22,n0)),"","Ноль ")&amp;"белорусских рубл"&amp;VLOOKUP(MOD(MAX(MOD(MID(TEXT(A22,n0),11,2)-11,100),9),10),{0,"ь ";1,"я ";4,"ей "},2)&amp;RIGHT(TEXT(A22,n0),2)&amp;" копе"&amp;VLOOKUP(MOD(MAX(MOD(RIGHT(TEXT(A22,n0),2)-11,100),9),10),{0,"йка";1,"йки";4,"ек"},2)</f>
        <v>Сто двадцать три миллиона четыреста пятьдесят шесть тысяч семьсот восемьдесят девять белорусских рублей 32 копейки</v>
      </c>
    </row>
    <row r="23" spans="1:16" ht="12.75">
      <c r="A23" s="4"/>
      <c r="B23" s="12"/>
      <c r="P23" s="11"/>
    </row>
    <row r="24" spans="1:13" s="5" customFormat="1" ht="12.75">
      <c r="A24" s="6" t="s">
        <v>3</v>
      </c>
      <c r="J24"/>
      <c r="K24"/>
      <c r="L24"/>
      <c r="M24"/>
    </row>
    <row r="25" spans="1:2" ht="12.75">
      <c r="A25" s="4">
        <f ca="1">ROUND((RAND()*1000000),2)</f>
        <v>377256.14</v>
      </c>
      <c r="B25" s="12" t="str">
        <f>SUBSTITUTE(PROPER(INDEX(n_4,MID(TEXT(A25,n0),1,1)+1)&amp;INDEX(n0x,MID(TEXT(A25,n0),2,1)+1,MID(TEXT(A25,n0),3,1)+1)&amp;IF(-MID(TEXT(A25,n0),1,3),"миллиард"&amp;VLOOKUP(MID(TEXT(A25,n0),3,1)*AND(MID(TEXT(A25,n0),2,1)-1),мил,2),"")&amp;INDEX(n_4,MID(TEXT(A25,n0),4,1)+1)&amp;INDEX(n0x,MID(TEXT(A25,n0),5,1)+1,MID(TEXT(A25,n0),6,1)+1)&amp;IF(-MID(TEXT(A25,n0),4,3),"миллион"&amp;VLOOKUP(MID(TEXT(A25,n0),6,1)*AND(MID(TEXT(A25,n0),5,1)-1),мил,2),"")&amp;INDEX(n_4,MID(TEXT(A25,n0),7,1)+1)&amp;INDEX(n1x,MID(TEXT(A25,n0),8,1)+1,MID(TEXT(A25,n0),9,1)+1)&amp;IF(-MID(TEXT(A25,n0),7,3),VLOOKUP(MID(TEXT(A25,n0),9,1)*AND(MID(TEXT(A25,n0),8,1)-1),тыс,2),"")&amp;INDEX(n_4,MID(TEXT(A25,n0),10,1)+1)&amp;INDEX(n0x,MID(TEXT(A25,n0),11,1)+1,MID(TEXT(A25,n0),12,1)+1)),"z"," ")&amp;IF(TRUNC(TEXT(A25,n0)),"","Ноль ")&amp;"рубл"&amp;VLOOKUP(MOD(MAX(MOD(MID(TEXT(A25,n0),11,2)-11,100),9),10),{0,"ь ";1,"я ";4,"ей "},2)&amp;RIGHT(TEXT(A25,n0),2)&amp;" копе"&amp;VLOOKUP(MOD(MAX(MOD(RIGHT(TEXT(A25,n0),2)-11,100),9),10),{0,"йка";1,"йки";4,"ек"},2)</f>
        <v>Триста семьдесят семь тысяч двести пятьдесят шесть рублей 14 копеек</v>
      </c>
    </row>
    <row r="26" spans="1:2" ht="12.75">
      <c r="A26" s="4">
        <f ca="1">ROUND((RAND()*10000000),2)</f>
        <v>4175421.46</v>
      </c>
      <c r="B26" s="12" t="str">
        <f>SUBSTITUTE(PROPER(INDEX(n_4,MID(TEXT(A26,n0),1,1)+1)&amp;INDEX(n0x,MID(TEXT(A26,n0),2,1)+1,MID(TEXT(A26,n0),3,1)+1)&amp;IF(-MID(TEXT(A26,n0),1,3),"миллиард"&amp;VLOOKUP(MID(TEXT(A26,n0),3,1)*AND(MID(TEXT(A26,n0),2,1)-1),мил,2),"")&amp;INDEX(n_4,MID(TEXT(A26,n0),4,1)+1)&amp;INDEX(n0x,MID(TEXT(A26,n0),5,1)+1,MID(TEXT(A26,n0),6,1)+1)&amp;IF(-MID(TEXT(A26,n0),4,3),"миллион"&amp;VLOOKUP(MID(TEXT(A26,n0),6,1)*AND(MID(TEXT(A26,n0),5,1)-1),мил,2),"")&amp;INDEX(n_4,MID(TEXT(A26,n0),7,1)+1)&amp;INDEX(n1x,MID(TEXT(A26,n0),8,1)+1,MID(TEXT(A26,n0),9,1)+1)&amp;IF(-MID(TEXT(A26,n0),7,3),VLOOKUP(MID(TEXT(A26,n0),9,1)*AND(MID(TEXT(A26,n0),8,1)-1),тыс,2),"")&amp;INDEX(n_4,MID(TEXT(A26,n0),10,1)+1)&amp;INDEX(n0x,MID(TEXT(A26,n0),11,1)+1,MID(TEXT(A26,n0),12,1)+1)),"z"," ")&amp;IF(TRUNC(TEXT(A26,n0)),"","Ноль ")&amp;"рубл"&amp;VLOOKUP(MOD(MAX(MOD(MID(TEXT(A26,n0),11,2)-11,100),9),10),{0,"ь ";1,"я ";4,"ей "},2)&amp;RIGHT(TEXT(A26,n0),2)&amp;" копе"&amp;VLOOKUP(MOD(MAX(MOD(RIGHT(TEXT(A26,n0),2)-11,100),9),10),{0,"йка";1,"йки";4,"ек"},2)</f>
        <v>Четыре миллиона сто семьдесят пять тысяч четыреста двадцать один рубль 46 копеек</v>
      </c>
    </row>
    <row r="27" spans="1:2" ht="12.75">
      <c r="A27" s="4">
        <f ca="1">ROUND((RAND()*100000000),2)</f>
        <v>263781.59</v>
      </c>
      <c r="B27" s="12" t="str">
        <f>SUBSTITUTE(PROPER(INDEX(n_4,MID(TEXT(A27,n0),1,1)+1)&amp;INDEX(n0x,MID(TEXT(A27,n0),2,1)+1,MID(TEXT(A27,n0),3,1)+1)&amp;IF(-MID(TEXT(A27,n0),1,3),"миллиард"&amp;VLOOKUP(MID(TEXT(A27,n0),3,1)*AND(MID(TEXT(A27,n0),2,1)-1),мил,2),"")&amp;INDEX(n_4,MID(TEXT(A27,n0),4,1)+1)&amp;INDEX(n0x,MID(TEXT(A27,n0),5,1)+1,MID(TEXT(A27,n0),6,1)+1)&amp;IF(-MID(TEXT(A27,n0),4,3),"миллион"&amp;VLOOKUP(MID(TEXT(A27,n0),6,1)*AND(MID(TEXT(A27,n0),5,1)-1),мил,2),"")&amp;INDEX(n_4,MID(TEXT(A27,n0),7,1)+1)&amp;INDEX(n1x,MID(TEXT(A27,n0),8,1)+1,MID(TEXT(A27,n0),9,1)+1)&amp;IF(-MID(TEXT(A27,n0),7,3),VLOOKUP(MID(TEXT(A27,n0),9,1)*AND(MID(TEXT(A27,n0),8,1)-1),тыс,2),"")&amp;INDEX(n_4,MID(TEXT(A27,n0),10,1)+1)&amp;INDEX(n0x,MID(TEXT(A27,n0),11,1)+1,MID(TEXT(A27,n0),12,1)+1)),"z"," ")&amp;IF(TRUNC(TEXT(A27,n0)),"","Ноль ")&amp;"рубл"&amp;VLOOKUP(MOD(MAX(MOD(MID(TEXT(A27,n0),11,2)-11,100),9),10),{0,"ь ";1,"я ";4,"ей "},2)&amp;RIGHT(TEXT(A27,n0),2)&amp;" копе"&amp;VLOOKUP(MOD(MAX(MOD(RIGHT(TEXT(A27,n0),2)-11,100),9),10),{0,"йка";1,"йки";4,"ек"},2)</f>
        <v>Двести шестьдесят три тысячи семьсот восемьдесят один рубль 59 копеек</v>
      </c>
    </row>
    <row r="28" spans="1:2" ht="12.75">
      <c r="A28" s="4">
        <f ca="1">ROUND((RAND()*1000000000),2)</f>
        <v>935418709.53</v>
      </c>
      <c r="B28" s="12" t="str">
        <f>SUBSTITUTE(PROPER(INDEX(n_4,MID(TEXT(A28,n0),1,1)+1)&amp;INDEX(n0x,MID(TEXT(A28,n0),2,1)+1,MID(TEXT(A28,n0),3,1)+1)&amp;IF(-MID(TEXT(A28,n0),1,3),"миллиард"&amp;VLOOKUP(MID(TEXT(A28,n0),3,1)*AND(MID(TEXT(A28,n0),2,1)-1),мил,2),"")&amp;INDEX(n_4,MID(TEXT(A28,n0),4,1)+1)&amp;INDEX(n0x,MID(TEXT(A28,n0),5,1)+1,MID(TEXT(A28,n0),6,1)+1)&amp;IF(-MID(TEXT(A28,n0),4,3),"миллион"&amp;VLOOKUP(MID(TEXT(A28,n0),6,1)*AND(MID(TEXT(A28,n0),5,1)-1),мил,2),"")&amp;INDEX(n_4,MID(TEXT(A28,n0),7,1)+1)&amp;INDEX(n1x,MID(TEXT(A28,n0),8,1)+1,MID(TEXT(A28,n0),9,1)+1)&amp;IF(-MID(TEXT(A28,n0),7,3),VLOOKUP(MID(TEXT(A28,n0),9,1)*AND(MID(TEXT(A28,n0),8,1)-1),тыс,2),"")&amp;INDEX(n_4,MID(TEXT(A28,n0),10,1)+1)&amp;INDEX(n0x,MID(TEXT(A28,n0),11,1)+1,MID(TEXT(A28,n0),12,1)+1)),"z"," ")&amp;IF(TRUNC(TEXT(A28,n0)),"","Ноль ")&amp;"рубл"&amp;VLOOKUP(MOD(MAX(MOD(MID(TEXT(A28,n0),11,2)-11,100),9),10),{0,"ь ";1,"я ";4,"ей "},2)&amp;RIGHT(TEXT(A28,n0),2)&amp;" копе"&amp;VLOOKUP(MOD(MAX(MOD(RIGHT(TEXT(A28,n0),2)-11,100),9),10),{0,"йка";1,"йки";4,"ек"},2)</f>
        <v>Девятьсот тридцать пять миллионов четыреста восемнадцать тысяч семьсот девять рублей 53 копейки</v>
      </c>
    </row>
    <row r="29" spans="1:2" ht="12.75">
      <c r="A29" s="4">
        <f ca="1">ROUND((RAND()*1000000000000),2)</f>
        <v>320335695785.93</v>
      </c>
      <c r="B29" s="12" t="str">
        <f>SUBSTITUTE(PROPER(INDEX(n_4,MID(TEXT(A29,n0),1,1)+1)&amp;INDEX(n0x,MID(TEXT(A29,n0),2,1)+1,MID(TEXT(A29,n0),3,1)+1)&amp;IF(-MID(TEXT(A29,n0),1,3),"миллиард"&amp;VLOOKUP(MID(TEXT(A29,n0),3,1)*AND(MID(TEXT(A29,n0),2,1)-1),мил,2),"")&amp;INDEX(n_4,MID(TEXT(A29,n0),4,1)+1)&amp;INDEX(n0x,MID(TEXT(A29,n0),5,1)+1,MID(TEXT(A29,n0),6,1)+1)&amp;IF(-MID(TEXT(A29,n0),4,3),"миллион"&amp;VLOOKUP(MID(TEXT(A29,n0),6,1)*AND(MID(TEXT(A29,n0),5,1)-1),мил,2),"")&amp;INDEX(n_4,MID(TEXT(A29,n0),7,1)+1)&amp;INDEX(n1x,MID(TEXT(A29,n0),8,1)+1,MID(TEXT(A29,n0),9,1)+1)&amp;IF(-MID(TEXT(A29,n0),7,3),VLOOKUP(MID(TEXT(A29,n0),9,1)*AND(MID(TEXT(A29,n0),8,1)-1),тыс,2),"")&amp;INDEX(n_4,MID(TEXT(A29,n0),10,1)+1)&amp;INDEX(n0x,MID(TEXT(A29,n0),11,1)+1,MID(TEXT(A29,n0),12,1)+1)),"z"," ")&amp;IF(TRUNC(TEXT(A29,n0)),"","Ноль ")&amp;"рубл"&amp;VLOOKUP(MOD(MAX(MOD(MID(TEXT(A29,n0),11,2)-11,100),9),10),{0,"ь ";1,"я ";4,"ей "},2)&amp;RIGHT(TEXT(A29,n0),2)&amp;" копе"&amp;VLOOKUP(MOD(MAX(MOD(RIGHT(TEXT(A29,n0),2)-11,100),9),10),{0,"йка";1,"йки";4,"ек"},2)</f>
        <v>Триста двадцать миллиардов триста тридцать пять миллионов шестьсот девяносто пять тысяч семьсот восемьдесят пять рублей 93 копейки</v>
      </c>
    </row>
    <row r="30" spans="1:2" ht="12.75">
      <c r="A30" s="4"/>
      <c r="B30" s="7"/>
    </row>
    <row r="31" spans="1:2" ht="12.75">
      <c r="A31" s="5" t="s">
        <v>5</v>
      </c>
      <c r="B31" s="1" t="s">
        <v>23</v>
      </c>
    </row>
    <row r="32" spans="1:2" ht="12.75">
      <c r="A32" s="5" t="s">
        <v>0</v>
      </c>
      <c r="B32" s="3">
        <f>LEN(B31)</f>
        <v>986</v>
      </c>
    </row>
    <row r="33" spans="1:2" ht="12.75">
      <c r="A33" s="5" t="s">
        <v>4</v>
      </c>
      <c r="B33" s="10" t="s">
        <v>24</v>
      </c>
    </row>
    <row r="34" spans="1:2" ht="12.75">
      <c r="A34" s="5" t="s">
        <v>0</v>
      </c>
      <c r="B34" s="3">
        <f>LEN(B33)</f>
        <v>933</v>
      </c>
    </row>
    <row r="35" ht="12.75">
      <c r="B35" s="3"/>
    </row>
    <row r="36" spans="1:3" ht="12.75">
      <c r="A36" s="5" t="s">
        <v>1</v>
      </c>
      <c r="B36" s="2" t="s">
        <v>14</v>
      </c>
      <c r="C36" s="2" t="s">
        <v>9</v>
      </c>
    </row>
    <row r="37" spans="2:3" ht="12.75">
      <c r="B37" s="2" t="s">
        <v>15</v>
      </c>
      <c r="C37" s="2" t="s">
        <v>10</v>
      </c>
    </row>
    <row r="38" spans="2:3" ht="12.75">
      <c r="B38" s="2" t="s">
        <v>16</v>
      </c>
      <c r="C38" s="2" t="s">
        <v>27</v>
      </c>
    </row>
    <row r="39" spans="2:3" ht="12.75">
      <c r="B39" s="2" t="s">
        <v>17</v>
      </c>
      <c r="C39" s="2" t="s">
        <v>11</v>
      </c>
    </row>
    <row r="40" spans="2:3" ht="12.75">
      <c r="B40" s="2" t="s">
        <v>18</v>
      </c>
      <c r="C40" s="2" t="s">
        <v>12</v>
      </c>
    </row>
    <row r="41" spans="2:3" ht="12.75">
      <c r="B41" s="2" t="s">
        <v>6</v>
      </c>
      <c r="C41" s="2" t="s">
        <v>28</v>
      </c>
    </row>
    <row r="42" spans="2:3" ht="12.75">
      <c r="B42" s="2" t="s">
        <v>7</v>
      </c>
      <c r="C42" s="2" t="s">
        <v>25</v>
      </c>
    </row>
    <row r="43" spans="2:3" ht="12.75">
      <c r="B43" s="2" t="s">
        <v>8</v>
      </c>
      <c r="C43" s="2" t="s">
        <v>26</v>
      </c>
    </row>
    <row r="44" spans="2:3" ht="12.75">
      <c r="B44" s="2" t="s">
        <v>19</v>
      </c>
      <c r="C44" s="2" t="s">
        <v>20</v>
      </c>
    </row>
    <row r="45" spans="2:3" ht="12.75">
      <c r="B45" s="2" t="s">
        <v>21</v>
      </c>
      <c r="C45" s="2" t="s">
        <v>22</v>
      </c>
    </row>
    <row r="46" ht="12.75">
      <c r="C46" s="11"/>
    </row>
    <row r="48" ht="12.75">
      <c r="C48" s="11"/>
    </row>
    <row r="49" ht="12.75">
      <c r="C49" s="11"/>
    </row>
    <row r="50" ht="12.75">
      <c r="C50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Ракитин И.О.</cp:lastModifiedBy>
  <dcterms:created xsi:type="dcterms:W3CDTF">2011-11-08T07:28:53Z</dcterms:created>
  <dcterms:modified xsi:type="dcterms:W3CDTF">2016-07-07T08:42:24Z</dcterms:modified>
  <cp:category/>
  <cp:version/>
  <cp:contentType/>
  <cp:contentStatus/>
</cp:coreProperties>
</file>